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28800" windowHeight="10896" tabRatio="655" activeTab="1"/>
  </bookViews>
  <sheets>
    <sheet name="検査結果記入表" sheetId="20" r:id="rId1"/>
    <sheet name="記入例" sheetId="32" r:id="rId2"/>
    <sheet name="集計dx" sheetId="30" r:id="rId3"/>
    <sheet name="集計spc" sheetId="27" r:id="rId4"/>
  </sheets>
  <definedNames>
    <definedName name="_xlnm._FilterDatabase" localSheetId="2" hidden="1">集計dx!$B$3:$AC$5</definedName>
    <definedName name="_xlnm._FilterDatabase" localSheetId="3" hidden="1">集計spc!$A$11:$T$176</definedName>
    <definedName name="_xlnm.Print_Area" localSheetId="1">記入例!$B$1:$K$82</definedName>
    <definedName name="_xlnm.Print_Area" localSheetId="0">検査結果記入表!$B$1:$K$82</definedName>
    <definedName name="_xlnm.Print_Area" localSheetId="2">集計dx!$A$1:$AC$7</definedName>
    <definedName name="_xlnm.Print_Area" localSheetId="3">集計spc!$A$1:$W$176</definedName>
    <definedName name="_xlnm.Print_Titles" localSheetId="2">集計dx!$1:$3</definedName>
    <definedName name="_xlnm.Print_Titles" localSheetId="3">集計spc!$1:$10</definedName>
    <definedName name="クロスチェック一般細菌" localSheetId="1">#REF!</definedName>
    <definedName name="クロスチェック一般細菌" localSheetId="2">#REF!</definedName>
    <definedName name="クロスチェック一般細菌">#REF!</definedName>
    <definedName name="略称" localSheetId="1">#REF!</definedName>
    <definedName name="略称" localSheetId="2">#REF!</definedName>
    <definedName name="略称" localSheetId="3">#REF!</definedName>
    <definedName name="略称">#REF!</definedName>
  </definedNames>
  <calcPr calcId="162913" iterate="1"/>
</workbook>
</file>

<file path=xl/calcChain.xml><?xml version="1.0" encoding="utf-8"?>
<calcChain xmlns="http://schemas.openxmlformats.org/spreadsheetml/2006/main">
  <c r="G44" i="20" l="1"/>
  <c r="G44" i="32"/>
  <c r="M78" i="32"/>
  <c r="M77" i="32"/>
  <c r="M76" i="32"/>
  <c r="M75" i="32"/>
  <c r="M74" i="32"/>
  <c r="M71" i="32"/>
  <c r="M70" i="32"/>
  <c r="M69" i="32"/>
  <c r="M68" i="32"/>
  <c r="M67" i="32"/>
  <c r="M63" i="32"/>
  <c r="M62" i="32"/>
  <c r="M61" i="32"/>
  <c r="M60" i="32"/>
  <c r="D5" i="30" l="1"/>
  <c r="D7" i="30" s="1"/>
  <c r="C5" i="30"/>
  <c r="C7" i="30" s="1"/>
  <c r="D12" i="27"/>
  <c r="D14" i="27" s="1"/>
  <c r="E12" i="27"/>
  <c r="E14" i="27" s="1"/>
  <c r="C6" i="30" l="1"/>
  <c r="D6" i="30"/>
  <c r="E13" i="27"/>
  <c r="D13" i="27"/>
  <c r="W12" i="27" l="1"/>
  <c r="W13" i="27" s="1"/>
  <c r="V12" i="27"/>
  <c r="V13" i="27" s="1"/>
  <c r="M5" i="30"/>
  <c r="L5" i="30"/>
  <c r="K5" i="30"/>
  <c r="V14" i="27" l="1"/>
  <c r="W14" i="27"/>
  <c r="J5" i="30"/>
  <c r="U12" i="27"/>
  <c r="U13" i="27" s="1"/>
  <c r="U14" i="27" l="1"/>
  <c r="M78" i="20"/>
  <c r="M77" i="20"/>
  <c r="M76" i="20"/>
  <c r="M75" i="20"/>
  <c r="M74" i="20"/>
  <c r="M71" i="20"/>
  <c r="M70" i="20"/>
  <c r="M69" i="20"/>
  <c r="M68" i="20"/>
  <c r="M67" i="20"/>
  <c r="M63" i="20"/>
  <c r="M62" i="20"/>
  <c r="M61" i="20"/>
  <c r="M60" i="20"/>
  <c r="H14" i="27"/>
  <c r="G14" i="27" s="1"/>
  <c r="H13" i="27"/>
  <c r="G13" i="27" s="1"/>
  <c r="H12" i="27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E7" i="30"/>
  <c r="E6" i="30"/>
  <c r="E5" i="30"/>
  <c r="B7" i="30"/>
  <c r="B6" i="30"/>
  <c r="B5" i="30"/>
  <c r="I5" i="30"/>
  <c r="H5" i="30"/>
  <c r="G5" i="30"/>
  <c r="F5" i="30" s="1"/>
  <c r="G7" i="30"/>
  <c r="F7" i="30" s="1"/>
  <c r="G6" i="30"/>
  <c r="F6" i="30" s="1"/>
  <c r="S13" i="27"/>
  <c r="S14" i="27"/>
  <c r="S12" i="27"/>
  <c r="C14" i="27"/>
  <c r="C13" i="27"/>
  <c r="C12" i="27"/>
  <c r="F14" i="27"/>
  <c r="F13" i="27"/>
  <c r="F12" i="27"/>
  <c r="T12" i="27"/>
  <c r="T14" i="27" s="1"/>
  <c r="R14" i="27"/>
  <c r="R13" i="27"/>
  <c r="R12" i="27"/>
  <c r="Q14" i="27"/>
  <c r="Q13" i="27"/>
  <c r="Q12" i="27"/>
  <c r="P14" i="27"/>
  <c r="P13" i="27"/>
  <c r="P12" i="27"/>
  <c r="O12" i="27"/>
  <c r="O13" i="27" s="1"/>
  <c r="N12" i="27"/>
  <c r="N14" i="27" s="1"/>
  <c r="M12" i="27"/>
  <c r="M14" i="27" s="1"/>
  <c r="L12" i="27"/>
  <c r="L14" i="27" s="1"/>
  <c r="K12" i="27"/>
  <c r="K13" i="27" s="1"/>
  <c r="A4" i="27"/>
  <c r="H5" i="27" l="1"/>
  <c r="H6" i="27"/>
  <c r="G12" i="27"/>
  <c r="G5" i="27" s="1"/>
  <c r="H8" i="27"/>
  <c r="H4" i="27"/>
  <c r="H3" i="27"/>
  <c r="G4" i="27"/>
  <c r="H7" i="27"/>
  <c r="K14" i="27"/>
  <c r="M13" i="27"/>
  <c r="T13" i="27"/>
  <c r="N13" i="27"/>
  <c r="O14" i="27"/>
  <c r="L13" i="27"/>
  <c r="G3" i="27"/>
  <c r="G8" i="27" l="1"/>
  <c r="G6" i="27"/>
  <c r="G7" i="27"/>
</calcChain>
</file>

<file path=xl/sharedStrings.xml><?xml version="1.0" encoding="utf-8"?>
<sst xmlns="http://schemas.openxmlformats.org/spreadsheetml/2006/main" count="291" uniqueCount="169">
  <si>
    <t>到着日</t>
  </si>
  <si>
    <t>時刻</t>
  </si>
  <si>
    <t>個</t>
    <rPh sb="0" eb="1">
      <t>コ</t>
    </rPh>
    <phoneticPr fontId="2"/>
  </si>
  <si>
    <t>希釈倍率</t>
  </si>
  <si>
    <t>２枚目</t>
  </si>
  <si>
    <t>ｼｬｰﾚへの
注入量/mL</t>
    <rPh sb="7" eb="9">
      <t>チュウニュウ</t>
    </rPh>
    <rPh sb="9" eb="10">
      <t>リョウ</t>
    </rPh>
    <phoneticPr fontId="2"/>
  </si>
  <si>
    <t>（その他記載欄）</t>
    <rPh sb="3" eb="4">
      <t>タ</t>
    </rPh>
    <rPh sb="4" eb="6">
      <t>キサイ</t>
    </rPh>
    <rPh sb="6" eb="7">
      <t>ラン</t>
    </rPh>
    <phoneticPr fontId="2"/>
  </si>
  <si>
    <t>(2)　太枠内に記入をお願いします。</t>
    <rPh sb="4" eb="6">
      <t>フトワク</t>
    </rPh>
    <rPh sb="6" eb="7">
      <t>ナイ</t>
    </rPh>
    <rPh sb="8" eb="10">
      <t>キニュウ</t>
    </rPh>
    <rPh sb="12" eb="13">
      <t>ネガ</t>
    </rPh>
    <phoneticPr fontId="2"/>
  </si>
  <si>
    <t>℃(任意）</t>
    <rPh sb="2" eb="4">
      <t>ニンイ</t>
    </rPh>
    <phoneticPr fontId="2"/>
  </si>
  <si>
    <t>℃</t>
    <phoneticPr fontId="2"/>
  </si>
  <si>
    <t>Ⅰ　評価試料到着時の記録（検査初回のみ記載して下さい）</t>
    <rPh sb="6" eb="8">
      <t>トウチャク</t>
    </rPh>
    <rPh sb="8" eb="9">
      <t>ジ</t>
    </rPh>
    <rPh sb="10" eb="12">
      <t>キロク</t>
    </rPh>
    <rPh sb="13" eb="15">
      <t>ケンサ</t>
    </rPh>
    <rPh sb="15" eb="17">
      <t>ショカイ</t>
    </rPh>
    <rPh sb="19" eb="21">
      <t>キサイ</t>
    </rPh>
    <rPh sb="23" eb="24">
      <t>クダ</t>
    </rPh>
    <phoneticPr fontId="2"/>
  </si>
  <si>
    <t>2.評価試料到着日と時刻</t>
    <rPh sb="10" eb="12">
      <t>ジコク</t>
    </rPh>
    <phoneticPr fontId="2"/>
  </si>
  <si>
    <t>3.到着直後の評価試料の取扱い</t>
    <rPh sb="12" eb="14">
      <t>トリアツカ</t>
    </rPh>
    <phoneticPr fontId="2"/>
  </si>
  <si>
    <t>（選択）</t>
    <rPh sb="1" eb="3">
      <t>センタク</t>
    </rPh>
    <phoneticPr fontId="2"/>
  </si>
  <si>
    <t>（数値）</t>
    <rPh sb="1" eb="3">
      <t>スウチ</t>
    </rPh>
    <phoneticPr fontId="2"/>
  </si>
  <si>
    <t>検査法（選択）</t>
    <rPh sb="0" eb="2">
      <t>ケンサ</t>
    </rPh>
    <rPh sb="2" eb="3">
      <t>ホウ</t>
    </rPh>
    <rPh sb="4" eb="6">
      <t>センタク</t>
    </rPh>
    <phoneticPr fontId="2"/>
  </si>
  <si>
    <t>１枚目</t>
    <phoneticPr fontId="2"/>
  </si>
  <si>
    <t>Ｎ１</t>
    <phoneticPr fontId="2"/>
  </si>
  <si>
    <t>試料番号（任意）</t>
    <rPh sb="2" eb="4">
      <t>バンゴウ</t>
    </rPh>
    <rPh sb="5" eb="7">
      <t>ニンイ</t>
    </rPh>
    <phoneticPr fontId="2"/>
  </si>
  <si>
    <t>試料採取量/ｇ</t>
    <rPh sb="0" eb="2">
      <t>シリョウ</t>
    </rPh>
    <rPh sb="2" eb="4">
      <t>サイシュ</t>
    </rPh>
    <rPh sb="4" eb="5">
      <t>リョウ</t>
    </rPh>
    <phoneticPr fontId="2"/>
  </si>
  <si>
    <t>(1)　お手数ですが、必要に応じて本結果表のシートをコピーして使って下さい。</t>
    <rPh sb="5" eb="7">
      <t>テスウ</t>
    </rPh>
    <rPh sb="11" eb="13">
      <t>ヒツヨウ</t>
    </rPh>
    <rPh sb="14" eb="15">
      <t>オウ</t>
    </rPh>
    <rPh sb="17" eb="18">
      <t>ホン</t>
    </rPh>
    <rPh sb="18" eb="20">
      <t>ケッカ</t>
    </rPh>
    <rPh sb="20" eb="21">
      <t>ヒョウ</t>
    </rPh>
    <rPh sb="31" eb="32">
      <t>ツカ</t>
    </rPh>
    <rPh sb="34" eb="35">
      <t>クダ</t>
    </rPh>
    <phoneticPr fontId="2"/>
  </si>
  <si>
    <t>実施者（フルネーム）</t>
    <rPh sb="0" eb="2">
      <t>ジッシ</t>
    </rPh>
    <rPh sb="2" eb="3">
      <t>シャ</t>
    </rPh>
    <phoneticPr fontId="2"/>
  </si>
  <si>
    <t>　(1) 検査法</t>
    <rPh sb="5" eb="7">
      <t>ケンサ</t>
    </rPh>
    <rPh sb="7" eb="8">
      <t>ホウ</t>
    </rPh>
    <phoneticPr fontId="2"/>
  </si>
  <si>
    <t>　(2) 一般生菌数の検査結果</t>
    <rPh sb="5" eb="7">
      <t>イッパン</t>
    </rPh>
    <rPh sb="7" eb="9">
      <t>セイキン</t>
    </rPh>
    <rPh sb="9" eb="10">
      <t>スウ</t>
    </rPh>
    <rPh sb="11" eb="13">
      <t>ケンサ</t>
    </rPh>
    <rPh sb="13" eb="15">
      <t>ケッカ</t>
    </rPh>
    <phoneticPr fontId="2"/>
  </si>
  <si>
    <t>検査開始までの試料保管の条件</t>
    <rPh sb="12" eb="14">
      <t>ジョウケン</t>
    </rPh>
    <phoneticPr fontId="2"/>
  </si>
  <si>
    <t>試料＋希釈水の合計量/ｇ</t>
    <rPh sb="0" eb="2">
      <t>シリョウ</t>
    </rPh>
    <rPh sb="3" eb="5">
      <t>キシャク</t>
    </rPh>
    <rPh sb="5" eb="6">
      <t>スイ</t>
    </rPh>
    <rPh sb="7" eb="9">
      <t>ゴウケイ</t>
    </rPh>
    <rPh sb="9" eb="10">
      <t>リョウ</t>
    </rPh>
    <phoneticPr fontId="2"/>
  </si>
  <si>
    <t>培養開始時間</t>
    <rPh sb="0" eb="2">
      <t>バイヨウ</t>
    </rPh>
    <rPh sb="2" eb="4">
      <t>カイシ</t>
    </rPh>
    <rPh sb="4" eb="6">
      <t>ジカン</t>
    </rPh>
    <phoneticPr fontId="2"/>
  </si>
  <si>
    <t>培養開始日</t>
    <rPh sb="0" eb="2">
      <t>バイヨウ</t>
    </rPh>
    <rPh sb="2" eb="4">
      <t>カイシ</t>
    </rPh>
    <rPh sb="4" eb="5">
      <t>ビ</t>
    </rPh>
    <phoneticPr fontId="2"/>
  </si>
  <si>
    <t>（月/日）</t>
    <rPh sb="1" eb="2">
      <t>ツキ</t>
    </rPh>
    <rPh sb="3" eb="4">
      <t>ヒ</t>
    </rPh>
    <phoneticPr fontId="2"/>
  </si>
  <si>
    <t>（時:分）</t>
    <rPh sb="1" eb="2">
      <t>ジ</t>
    </rPh>
    <rPh sb="3" eb="4">
      <t>フン</t>
    </rPh>
    <phoneticPr fontId="2"/>
  </si>
  <si>
    <t>培養終了日</t>
    <rPh sb="0" eb="2">
      <t>バイヨウ</t>
    </rPh>
    <rPh sb="2" eb="4">
      <t>シュウリョウ</t>
    </rPh>
    <rPh sb="4" eb="5">
      <t>ビ</t>
    </rPh>
    <phoneticPr fontId="2"/>
  </si>
  <si>
    <t>培養終了時間</t>
    <rPh sb="0" eb="2">
      <t>バイヨウ</t>
    </rPh>
    <rPh sb="2" eb="4">
      <t>シュウリョウ</t>
    </rPh>
    <rPh sb="4" eb="6">
      <t>ジカン</t>
    </rPh>
    <phoneticPr fontId="2"/>
  </si>
  <si>
    <t>　＊２ 　書きにくい場合は、自社の検査記録をＰＤＦにしてメール添付しても構いません。</t>
    <rPh sb="5" eb="6">
      <t>カ</t>
    </rPh>
    <rPh sb="10" eb="12">
      <t>バアイ</t>
    </rPh>
    <rPh sb="14" eb="16">
      <t>ジシャ</t>
    </rPh>
    <rPh sb="17" eb="19">
      <t>ケンサ</t>
    </rPh>
    <rPh sb="19" eb="21">
      <t>キロク</t>
    </rPh>
    <rPh sb="31" eb="33">
      <t>テンプ</t>
    </rPh>
    <rPh sb="36" eb="37">
      <t>カマ</t>
    </rPh>
    <phoneticPr fontId="2"/>
  </si>
  <si>
    <t>　＊３ 　説明書に記述している場合は、それを結果表として提出しても構いません。</t>
    <rPh sb="5" eb="8">
      <t>セツメイショ</t>
    </rPh>
    <rPh sb="9" eb="11">
      <t>キジュツ</t>
    </rPh>
    <rPh sb="15" eb="17">
      <t>バアイ</t>
    </rPh>
    <rPh sb="22" eb="24">
      <t>ケッカ</t>
    </rPh>
    <rPh sb="24" eb="25">
      <t>ヒョウ</t>
    </rPh>
    <rPh sb="28" eb="30">
      <t>テイシュツ</t>
    </rPh>
    <rPh sb="33" eb="34">
      <t>カマ</t>
    </rPh>
    <phoneticPr fontId="2"/>
  </si>
  <si>
    <t>【一般生菌数】</t>
    <rPh sb="1" eb="3">
      <t>イッパン</t>
    </rPh>
    <rPh sb="3" eb="4">
      <t>セイ</t>
    </rPh>
    <rPh sb="4" eb="5">
      <t>キン</t>
    </rPh>
    <rPh sb="5" eb="6">
      <t>スウ</t>
    </rPh>
    <phoneticPr fontId="2"/>
  </si>
  <si>
    <t>一般生菌数の結果</t>
  </si>
  <si>
    <t>計算式</t>
    <rPh sb="0" eb="2">
      <t>ケイサン</t>
    </rPh>
    <rPh sb="2" eb="3">
      <t>シキ</t>
    </rPh>
    <phoneticPr fontId="2"/>
  </si>
  <si>
    <t>Ⅱ．検査結果</t>
    <rPh sb="2" eb="4">
      <t>ケンサ</t>
    </rPh>
    <rPh sb="4" eb="6">
      <t>ケッカ</t>
    </rPh>
    <phoneticPr fontId="2"/>
  </si>
  <si>
    <t>検査結果記入表</t>
    <rPh sb="0" eb="2">
      <t>ケンサ</t>
    </rPh>
    <rPh sb="2" eb="4">
      <t>ケッカ</t>
    </rPh>
    <rPh sb="4" eb="6">
      <t>キニュウ</t>
    </rPh>
    <rPh sb="6" eb="7">
      <t>ヒョウ</t>
    </rPh>
    <phoneticPr fontId="2"/>
  </si>
  <si>
    <t>Ⅲ．今回の評価試料について</t>
    <rPh sb="2" eb="4">
      <t>コンカイ</t>
    </rPh>
    <phoneticPr fontId="2"/>
  </si>
  <si>
    <t>　＊次年度の評価試料の検討材料としたいので、記入をお願いします。</t>
    <rPh sb="2" eb="5">
      <t>ジネンド</t>
    </rPh>
    <rPh sb="11" eb="13">
      <t>ケントウ</t>
    </rPh>
    <rPh sb="13" eb="15">
      <t>ザイリョウ</t>
    </rPh>
    <rPh sb="22" eb="24">
      <t>キニュウ</t>
    </rPh>
    <rPh sb="26" eb="27">
      <t>ネガ</t>
    </rPh>
    <phoneticPr fontId="2"/>
  </si>
  <si>
    <t>該当するところに「●」を付けて下さい</t>
    <rPh sb="0" eb="2">
      <t>ガイトウ</t>
    </rPh>
    <rPh sb="12" eb="13">
      <t>ツ</t>
    </rPh>
    <rPh sb="15" eb="16">
      <t>クダ</t>
    </rPh>
    <phoneticPr fontId="2"/>
  </si>
  <si>
    <t>大腸菌群数
（推定試験）</t>
    <rPh sb="0" eb="4">
      <t>ダイチョウキングン</t>
    </rPh>
    <rPh sb="4" eb="5">
      <t>スウ</t>
    </rPh>
    <rPh sb="7" eb="9">
      <t>スイテイ</t>
    </rPh>
    <rPh sb="9" eb="11">
      <t>シケン</t>
    </rPh>
    <phoneticPr fontId="2"/>
  </si>
  <si>
    <t>なんともいえない</t>
    <phoneticPr fontId="2"/>
  </si>
  <si>
    <t>使用したのが寒天培地ではないため、判断できなかった</t>
    <rPh sb="0" eb="2">
      <t>シヨウ</t>
    </rPh>
    <rPh sb="6" eb="8">
      <t>カンテン</t>
    </rPh>
    <rPh sb="8" eb="10">
      <t>バイチ</t>
    </rPh>
    <rPh sb="17" eb="19">
      <t>ハンダン</t>
    </rPh>
    <phoneticPr fontId="2"/>
  </si>
  <si>
    <t>2菌種確認した場合</t>
    <rPh sb="1" eb="2">
      <t>キン</t>
    </rPh>
    <rPh sb="2" eb="3">
      <t>シュ</t>
    </rPh>
    <rPh sb="3" eb="5">
      <t>カクニン</t>
    </rPh>
    <rPh sb="7" eb="9">
      <t>バアイ</t>
    </rPh>
    <phoneticPr fontId="2"/>
  </si>
  <si>
    <t>細菌2菌種ともに大腸菌群「陽性」と判定した</t>
    <phoneticPr fontId="2"/>
  </si>
  <si>
    <t>細菌2菌種のうち1種類を大腸菌群「陽性」と判定した</t>
  </si>
  <si>
    <t>細菌2菌種ともに大腸菌群「陰性」と判定した</t>
  </si>
  <si>
    <t>1菌種確認した場合</t>
    <rPh sb="1" eb="2">
      <t>キン</t>
    </rPh>
    <rPh sb="2" eb="3">
      <t>シュ</t>
    </rPh>
    <rPh sb="3" eb="5">
      <t>カクニン</t>
    </rPh>
    <rPh sb="7" eb="9">
      <t>バアイ</t>
    </rPh>
    <phoneticPr fontId="2"/>
  </si>
  <si>
    <t>大腸菌群「陽性」と判定した</t>
    <phoneticPr fontId="2"/>
  </si>
  <si>
    <t>大腸菌群「陰性」と判定した</t>
    <phoneticPr fontId="2"/>
  </si>
  <si>
    <t>グラム染色或いはＴＭＢ染色を行っていません</t>
    <rPh sb="3" eb="5">
      <t>センショク</t>
    </rPh>
    <rPh sb="5" eb="6">
      <t>アル</t>
    </rPh>
    <rPh sb="11" eb="13">
      <t>センショク</t>
    </rPh>
    <rPh sb="14" eb="15">
      <t>オコナ</t>
    </rPh>
    <phoneticPr fontId="2"/>
  </si>
  <si>
    <t>グラム染色或いはＴＭＢ染色を行いました</t>
    <rPh sb="3" eb="5">
      <t>センショク</t>
    </rPh>
    <rPh sb="5" eb="6">
      <t>アル</t>
    </rPh>
    <rPh sb="11" eb="13">
      <t>センショク</t>
    </rPh>
    <rPh sb="14" eb="15">
      <t>オコナ</t>
    </rPh>
    <phoneticPr fontId="2"/>
  </si>
  <si>
    <t>染色を行った場合は右欄より選択をしてください
（グラムの性質）</t>
    <rPh sb="0" eb="2">
      <t>センショク</t>
    </rPh>
    <rPh sb="3" eb="4">
      <t>オコナ</t>
    </rPh>
    <rPh sb="6" eb="8">
      <t>バアイ</t>
    </rPh>
    <rPh sb="9" eb="10">
      <t>ミギ</t>
    </rPh>
    <rPh sb="10" eb="11">
      <t>ラン</t>
    </rPh>
    <rPh sb="13" eb="15">
      <t>センタク</t>
    </rPh>
    <rPh sb="28" eb="30">
      <t>セイシツ</t>
    </rPh>
    <phoneticPr fontId="2"/>
  </si>
  <si>
    <t>グラム陰性、桿菌を確認しました</t>
    <rPh sb="3" eb="5">
      <t>インセイ</t>
    </rPh>
    <rPh sb="6" eb="8">
      <t>カンキン</t>
    </rPh>
    <rPh sb="9" eb="11">
      <t>カクニン</t>
    </rPh>
    <phoneticPr fontId="2"/>
  </si>
  <si>
    <t>グラム陽性、球菌を確認しました</t>
    <rPh sb="3" eb="5">
      <t>ヨウセイ</t>
    </rPh>
    <rPh sb="6" eb="8">
      <t>キュウキン</t>
    </rPh>
    <rPh sb="9" eb="11">
      <t>カクニン</t>
    </rPh>
    <phoneticPr fontId="2"/>
  </si>
  <si>
    <t>グラム陰性、桿菌およびグラム陽性、球菌ともに確認しました</t>
    <rPh sb="3" eb="5">
      <t>インセイ</t>
    </rPh>
    <rPh sb="6" eb="8">
      <t>カンキン</t>
    </rPh>
    <rPh sb="14" eb="16">
      <t>ヨウセイ</t>
    </rPh>
    <rPh sb="17" eb="19">
      <t>キュウキン</t>
    </rPh>
    <rPh sb="22" eb="24">
      <t>カクニン</t>
    </rPh>
    <phoneticPr fontId="2"/>
  </si>
  <si>
    <t>大腸菌群の確認</t>
    <rPh sb="0" eb="3">
      <t>ダイチョウキン</t>
    </rPh>
    <rPh sb="3" eb="4">
      <t>グン</t>
    </rPh>
    <rPh sb="5" eb="7">
      <t>カクニン</t>
    </rPh>
    <phoneticPr fontId="2"/>
  </si>
  <si>
    <t>大腸菌の確認</t>
    <rPh sb="0" eb="3">
      <t>ダイチョウキン</t>
    </rPh>
    <rPh sb="4" eb="6">
      <t>カクニン</t>
    </rPh>
    <phoneticPr fontId="2"/>
  </si>
  <si>
    <t>大腸菌群数の結果</t>
    <rPh sb="0" eb="3">
      <t>ダイチョウキン</t>
    </rPh>
    <rPh sb="3" eb="4">
      <t>グン</t>
    </rPh>
    <rPh sb="4" eb="5">
      <t>スウ</t>
    </rPh>
    <phoneticPr fontId="2"/>
  </si>
  <si>
    <t>　１．大腸菌群の測定方法について</t>
    <rPh sb="3" eb="7">
      <t>ダイチョウキングン</t>
    </rPh>
    <rPh sb="8" eb="10">
      <t>ソクテイ</t>
    </rPh>
    <rPh sb="10" eb="12">
      <t>ホウホウ</t>
    </rPh>
    <phoneticPr fontId="2"/>
  </si>
  <si>
    <t>該当する箇所に「●」を付けて下さい（●は１つだけ）</t>
    <rPh sb="0" eb="2">
      <t>ガイトウ</t>
    </rPh>
    <rPh sb="4" eb="6">
      <t>カショ</t>
    </rPh>
    <rPh sb="11" eb="12">
      <t>ツ</t>
    </rPh>
    <rPh sb="14" eb="15">
      <t>クダ</t>
    </rPh>
    <phoneticPr fontId="2"/>
  </si>
  <si>
    <t>　２．大腸菌群の確認について</t>
    <rPh sb="3" eb="7">
      <t>ダイチョウキングン</t>
    </rPh>
    <rPh sb="8" eb="10">
      <t>カクニン</t>
    </rPh>
    <phoneticPr fontId="2"/>
  </si>
  <si>
    <t>　３．大腸菌群「陽性」判定について</t>
    <rPh sb="3" eb="7">
      <t>ダイチョウキングン</t>
    </rPh>
    <rPh sb="8" eb="10">
      <t>ヨウセイ</t>
    </rPh>
    <rPh sb="11" eb="13">
      <t>ハンテイ</t>
    </rPh>
    <phoneticPr fontId="2"/>
  </si>
  <si>
    <t>　４．グラム染色或いはＴＭＢ染色について</t>
    <rPh sb="6" eb="8">
      <t>センショク</t>
    </rPh>
    <rPh sb="8" eb="9">
      <t>アル</t>
    </rPh>
    <rPh sb="14" eb="16">
      <t>センショク</t>
    </rPh>
    <phoneticPr fontId="2"/>
  </si>
  <si>
    <t>一般生菌数データ集計表</t>
    <rPh sb="0" eb="2">
      <t>イッパン</t>
    </rPh>
    <rPh sb="2" eb="3">
      <t>セイ</t>
    </rPh>
    <rPh sb="3" eb="4">
      <t>キン</t>
    </rPh>
    <rPh sb="4" eb="5">
      <t>スウ</t>
    </rPh>
    <rPh sb="8" eb="10">
      <t>シュウケイ</t>
    </rPh>
    <rPh sb="10" eb="11">
      <t>ヒョウ</t>
    </rPh>
    <phoneticPr fontId="2"/>
  </si>
  <si>
    <t>会社名</t>
    <rPh sb="0" eb="3">
      <t>カイシャメイ</t>
    </rPh>
    <phoneticPr fontId="2"/>
  </si>
  <si>
    <t>各社№</t>
    <rPh sb="0" eb="2">
      <t>カクシャ</t>
    </rPh>
    <phoneticPr fontId="2"/>
  </si>
  <si>
    <t>集計結果
（対数値）</t>
    <rPh sb="0" eb="2">
      <t>シュウケイ</t>
    </rPh>
    <rPh sb="2" eb="4">
      <t>ケッカ</t>
    </rPh>
    <rPh sb="6" eb="9">
      <t>タイスウチ</t>
    </rPh>
    <phoneticPr fontId="2"/>
  </si>
  <si>
    <t>集計結果
（実数値）</t>
    <rPh sb="0" eb="2">
      <t>シュウケイ</t>
    </rPh>
    <rPh sb="2" eb="4">
      <t>ケッカ</t>
    </rPh>
    <rPh sb="6" eb="8">
      <t>ジッスウ</t>
    </rPh>
    <rPh sb="8" eb="9">
      <t>チ</t>
    </rPh>
    <phoneticPr fontId="2"/>
  </si>
  <si>
    <t>ｻﾝﾌﾟﾙ数</t>
    <rPh sb="5" eb="6">
      <t>スウ</t>
    </rPh>
    <phoneticPr fontId="2"/>
  </si>
  <si>
    <t>平均</t>
    <rPh sb="0" eb="2">
      <t>ヘイキン</t>
    </rPh>
    <phoneticPr fontId="2"/>
  </si>
  <si>
    <t>標準偏差</t>
    <phoneticPr fontId="2"/>
  </si>
  <si>
    <t>中央値</t>
    <rPh sb="0" eb="2">
      <t>チュウオウ</t>
    </rPh>
    <rPh sb="2" eb="3">
      <t>アタイ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</si>
  <si>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</si>
  <si>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</si>
  <si>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到着日</t>
    <rPh sb="0" eb="3">
      <t>トウチャクビ</t>
    </rPh>
    <phoneticPr fontId="2"/>
  </si>
  <si>
    <t>到着
時刻</t>
    <rPh sb="0" eb="2">
      <t>トウチャク</t>
    </rPh>
    <rPh sb="3" eb="5">
      <t>ジコク</t>
    </rPh>
    <phoneticPr fontId="2"/>
  </si>
  <si>
    <t>梱包内
温度</t>
    <rPh sb="0" eb="2">
      <t>コンポウ</t>
    </rPh>
    <rPh sb="2" eb="3">
      <t>ナイ</t>
    </rPh>
    <rPh sb="4" eb="6">
      <t>オンド</t>
    </rPh>
    <phoneticPr fontId="2"/>
  </si>
  <si>
    <t>ｻﾝﾌﾟﾙ保管方法</t>
    <rPh sb="5" eb="7">
      <t>ホカン</t>
    </rPh>
    <rPh sb="7" eb="9">
      <t>ホウホウ</t>
    </rPh>
    <phoneticPr fontId="2"/>
  </si>
  <si>
    <t>検査
開始日</t>
    <rPh sb="0" eb="2">
      <t>ケンサ</t>
    </rPh>
    <rPh sb="3" eb="6">
      <t>カイシビ</t>
    </rPh>
    <phoneticPr fontId="2"/>
  </si>
  <si>
    <t>検体
採取量</t>
    <rPh sb="0" eb="2">
      <t>ケンタイ</t>
    </rPh>
    <rPh sb="3" eb="5">
      <t>サイシュ</t>
    </rPh>
    <rPh sb="5" eb="6">
      <t>リョウ</t>
    </rPh>
    <phoneticPr fontId="2"/>
  </si>
  <si>
    <t>培養
開始日</t>
    <rPh sb="0" eb="2">
      <t>バイヨウ</t>
    </rPh>
    <rPh sb="3" eb="5">
      <t>カイシ</t>
    </rPh>
    <rPh sb="5" eb="6">
      <t>ビ</t>
    </rPh>
    <phoneticPr fontId="2"/>
  </si>
  <si>
    <t>培養
終了日</t>
    <rPh sb="0" eb="2">
      <t>バイヨウ</t>
    </rPh>
    <rPh sb="3" eb="5">
      <t>シュウリョウ</t>
    </rPh>
    <rPh sb="5" eb="6">
      <t>ビ</t>
    </rPh>
    <phoneticPr fontId="2"/>
  </si>
  <si>
    <t>検査法</t>
    <rPh sb="0" eb="3">
      <t>ケンサホウ</t>
    </rPh>
    <phoneticPr fontId="2"/>
  </si>
  <si>
    <t>採用データ</t>
    <rPh sb="0" eb="2">
      <t>サイヨウ</t>
    </rPh>
    <phoneticPr fontId="2"/>
  </si>
  <si>
    <t>担当者</t>
    <rPh sb="0" eb="3">
      <t>タントウシャ</t>
    </rPh>
    <phoneticPr fontId="2"/>
  </si>
  <si>
    <t>会社名</t>
    <rPh sb="0" eb="2">
      <t>カイシャ</t>
    </rPh>
    <rPh sb="2" eb="3">
      <t>メイ</t>
    </rPh>
    <phoneticPr fontId="2"/>
  </si>
  <si>
    <t>対数値</t>
    <rPh sb="0" eb="2">
      <t>タイスウ</t>
    </rPh>
    <rPh sb="2" eb="3">
      <t>チ</t>
    </rPh>
    <phoneticPr fontId="2"/>
  </si>
  <si>
    <t>結果(実数値)</t>
    <rPh sb="0" eb="2">
      <t>ケッカ</t>
    </rPh>
    <rPh sb="3" eb="5">
      <t>ジッスウ</t>
    </rPh>
    <rPh sb="5" eb="6">
      <t>チ</t>
    </rPh>
    <phoneticPr fontId="2"/>
  </si>
  <si>
    <t>保管条件</t>
    <rPh sb="0" eb="2">
      <t>ホカン</t>
    </rPh>
    <rPh sb="2" eb="4">
      <t>ジョウケン</t>
    </rPh>
    <phoneticPr fontId="2"/>
  </si>
  <si>
    <t>Ｎ１</t>
  </si>
  <si>
    <t>Ｎ２</t>
  </si>
  <si>
    <t>Ｎ３</t>
  </si>
  <si>
    <t>大腸菌群データ集計表</t>
    <rPh sb="0" eb="4">
      <t>ダイチョウキングン</t>
    </rPh>
    <rPh sb="7" eb="9">
      <t>シュウケイ</t>
    </rPh>
    <rPh sb="9" eb="10">
      <t>ヒョウ</t>
    </rPh>
    <phoneticPr fontId="2"/>
  </si>
  <si>
    <t>対数値
(混釈）</t>
    <rPh sb="0" eb="2">
      <t>タイスウ</t>
    </rPh>
    <rPh sb="2" eb="3">
      <t>チ</t>
    </rPh>
    <rPh sb="5" eb="7">
      <t>コンシャク</t>
    </rPh>
    <phoneticPr fontId="2"/>
  </si>
  <si>
    <t>結果
（実数値）</t>
    <rPh sb="0" eb="2">
      <t>ケッカ</t>
    </rPh>
    <rPh sb="4" eb="6">
      <t>ジッスウ</t>
    </rPh>
    <rPh sb="6" eb="7">
      <t>チ</t>
    </rPh>
    <phoneticPr fontId="2"/>
  </si>
  <si>
    <t>推定試験</t>
    <rPh sb="0" eb="2">
      <t>スイテイ</t>
    </rPh>
    <rPh sb="2" eb="4">
      <t>シケン</t>
    </rPh>
    <phoneticPr fontId="2"/>
  </si>
  <si>
    <t>陽性判定</t>
    <rPh sb="0" eb="2">
      <t>ヨウセイ</t>
    </rPh>
    <rPh sb="2" eb="4">
      <t>ハンテイ</t>
    </rPh>
    <phoneticPr fontId="2"/>
  </si>
  <si>
    <t>染色</t>
    <rPh sb="0" eb="2">
      <t>センショク</t>
    </rPh>
    <phoneticPr fontId="2"/>
  </si>
  <si>
    <t>染色結果</t>
    <rPh sb="0" eb="2">
      <t>センショク</t>
    </rPh>
    <rPh sb="2" eb="4">
      <t>ケッカ</t>
    </rPh>
    <phoneticPr fontId="2"/>
  </si>
  <si>
    <t>2菌種</t>
    <rPh sb="1" eb="2">
      <t>キン</t>
    </rPh>
    <rPh sb="2" eb="3">
      <t>シュ</t>
    </rPh>
    <phoneticPr fontId="2"/>
  </si>
  <si>
    <t>1菌種</t>
    <rPh sb="1" eb="2">
      <t>キン</t>
    </rPh>
    <rPh sb="2" eb="3">
      <t>シュ</t>
    </rPh>
    <phoneticPr fontId="2"/>
  </si>
  <si>
    <t>何とも</t>
    <rPh sb="0" eb="1">
      <t>ナン</t>
    </rPh>
    <phoneticPr fontId="2"/>
  </si>
  <si>
    <t>判断×</t>
    <rPh sb="0" eb="2">
      <t>ハンダン</t>
    </rPh>
    <phoneticPr fontId="2"/>
  </si>
  <si>
    <t>2-陽性</t>
    <rPh sb="2" eb="4">
      <t>ヨウセイ</t>
    </rPh>
    <phoneticPr fontId="2"/>
  </si>
  <si>
    <t>1-陽性</t>
    <rPh sb="2" eb="4">
      <t>ヨウセイ</t>
    </rPh>
    <phoneticPr fontId="2"/>
  </si>
  <si>
    <t>2-陰性</t>
    <rPh sb="2" eb="4">
      <t>インセイ</t>
    </rPh>
    <phoneticPr fontId="2"/>
  </si>
  <si>
    <t>1-陰性</t>
    <rPh sb="2" eb="4">
      <t>インセイ</t>
    </rPh>
    <phoneticPr fontId="2"/>
  </si>
  <si>
    <t>ｸﾞ×</t>
    <phoneticPr fontId="2"/>
  </si>
  <si>
    <t>ｸﾞ〇</t>
    <phoneticPr fontId="2"/>
  </si>
  <si>
    <t>桿菌</t>
    <rPh sb="0" eb="2">
      <t>カンキン</t>
    </rPh>
    <phoneticPr fontId="2"/>
  </si>
  <si>
    <t>球菌</t>
    <rPh sb="0" eb="2">
      <t>キュウキン</t>
    </rPh>
    <phoneticPr fontId="2"/>
  </si>
  <si>
    <t>桿・球</t>
    <rPh sb="0" eb="1">
      <t>カン</t>
    </rPh>
    <rPh sb="2" eb="3">
      <t>タマ</t>
    </rPh>
    <phoneticPr fontId="2"/>
  </si>
  <si>
    <t>菌の検出
(測定方法)</t>
    <rPh sb="0" eb="1">
      <t>キン</t>
    </rPh>
    <rPh sb="2" eb="4">
      <t>ケンシュツ</t>
    </rPh>
    <rPh sb="6" eb="8">
      <t>ソクテイ</t>
    </rPh>
    <rPh sb="8" eb="10">
      <t>ホウホウ</t>
    </rPh>
    <phoneticPr fontId="2"/>
  </si>
  <si>
    <t>※”大腸菌群の結果”記入について”
　　　⇒”1×100000”ではなく、整数で記載
　　　⇒”/g”は記載せず、数値（半角）のみ</t>
    <rPh sb="2" eb="5">
      <t>ダイチョウキン</t>
    </rPh>
    <rPh sb="5" eb="6">
      <t>グン</t>
    </rPh>
    <rPh sb="60" eb="62">
      <t>ハンカク</t>
    </rPh>
    <phoneticPr fontId="2"/>
  </si>
  <si>
    <t>※”一般生菌数の結果”記入について”
　　　⇒”1×100000”ではなく、整数で記載
　　　⇒”/g”は記載せず、数値（半角）のみ</t>
    <rPh sb="61" eb="63">
      <t>ハンカク</t>
    </rPh>
    <phoneticPr fontId="2"/>
  </si>
  <si>
    <t>混釈培養</t>
    <rPh sb="0" eb="2">
      <t>コンシャク</t>
    </rPh>
    <rPh sb="2" eb="4">
      <t>バイヨウ</t>
    </rPh>
    <phoneticPr fontId="2"/>
  </si>
  <si>
    <t>平板塗沫</t>
    <rPh sb="0" eb="2">
      <t>ヘイバン</t>
    </rPh>
    <rPh sb="2" eb="4">
      <t>トマツ</t>
    </rPh>
    <phoneticPr fontId="2"/>
  </si>
  <si>
    <t>寒天平板法　（デソキシコレート寒天培地）</t>
    <rPh sb="0" eb="2">
      <t>カンテン</t>
    </rPh>
    <rPh sb="2" eb="4">
      <t>ヘイバン</t>
    </rPh>
    <rPh sb="4" eb="5">
      <t>ホウ</t>
    </rPh>
    <rPh sb="15" eb="17">
      <t>カンテン</t>
    </rPh>
    <rPh sb="17" eb="19">
      <t>バイチ</t>
    </rPh>
    <phoneticPr fontId="2"/>
  </si>
  <si>
    <t>寒天平板法　（酵素基質寒天培地）</t>
    <rPh sb="0" eb="2">
      <t>カンテン</t>
    </rPh>
    <rPh sb="2" eb="4">
      <t>ヘイバン</t>
    </rPh>
    <rPh sb="4" eb="5">
      <t>ホウ</t>
    </rPh>
    <rPh sb="7" eb="9">
      <t>コウソ</t>
    </rPh>
    <rPh sb="9" eb="10">
      <t>モト</t>
    </rPh>
    <rPh sb="10" eb="11">
      <t>シツ</t>
    </rPh>
    <rPh sb="11" eb="13">
      <t>カンテン</t>
    </rPh>
    <rPh sb="13" eb="15">
      <t>バイチ</t>
    </rPh>
    <phoneticPr fontId="2"/>
  </si>
  <si>
    <t>液体培地法　（ＢＧＬＢ培地）　</t>
    <rPh sb="0" eb="2">
      <t>エキタイ</t>
    </rPh>
    <rPh sb="2" eb="4">
      <t>バイチ</t>
    </rPh>
    <rPh sb="4" eb="5">
      <t>ホウ</t>
    </rPh>
    <rPh sb="11" eb="13">
      <t>バイチ</t>
    </rPh>
    <phoneticPr fontId="2"/>
  </si>
  <si>
    <t>液体培地法　（酵素基質培地）　</t>
    <rPh sb="0" eb="2">
      <t>エキタイ</t>
    </rPh>
    <rPh sb="2" eb="4">
      <t>バイチ</t>
    </rPh>
    <rPh sb="4" eb="5">
      <t>ホウ</t>
    </rPh>
    <rPh sb="7" eb="9">
      <t>コウソ</t>
    </rPh>
    <rPh sb="9" eb="10">
      <t>モト</t>
    </rPh>
    <rPh sb="10" eb="11">
      <t>シツ</t>
    </rPh>
    <rPh sb="11" eb="13">
      <t>バイチ</t>
    </rPh>
    <phoneticPr fontId="2"/>
  </si>
  <si>
    <t>ペトリフィルム法</t>
    <rPh sb="7" eb="8">
      <t>ホウ</t>
    </rPh>
    <phoneticPr fontId="2"/>
  </si>
  <si>
    <t>食品衛生検査指針に基づき、推定・確定・完全試験を行った。</t>
    <rPh sb="0" eb="2">
      <t>ショクヒン</t>
    </rPh>
    <rPh sb="2" eb="4">
      <t>エイセイ</t>
    </rPh>
    <rPh sb="4" eb="6">
      <t>ケンサ</t>
    </rPh>
    <rPh sb="6" eb="8">
      <t>シシン</t>
    </rPh>
    <rPh sb="9" eb="10">
      <t>モト</t>
    </rPh>
    <rPh sb="13" eb="15">
      <t>スイテイ</t>
    </rPh>
    <rPh sb="16" eb="18">
      <t>カクテイ</t>
    </rPh>
    <rPh sb="19" eb="21">
      <t>カンゼン</t>
    </rPh>
    <rPh sb="21" eb="23">
      <t>シケン</t>
    </rPh>
    <rPh sb="24" eb="25">
      <t>オコナ</t>
    </rPh>
    <phoneticPr fontId="2"/>
  </si>
  <si>
    <t>酵素基質培地にて確認した。</t>
    <rPh sb="0" eb="2">
      <t>コウソ</t>
    </rPh>
    <rPh sb="2" eb="3">
      <t>モト</t>
    </rPh>
    <rPh sb="3" eb="4">
      <t>シツ</t>
    </rPh>
    <rPh sb="4" eb="6">
      <t>バイチ</t>
    </rPh>
    <rPh sb="8" eb="10">
      <t>カクニン</t>
    </rPh>
    <phoneticPr fontId="2"/>
  </si>
  <si>
    <t>遺伝子解析による同定を行った。</t>
    <rPh sb="0" eb="3">
      <t>イデンシ</t>
    </rPh>
    <rPh sb="3" eb="5">
      <t>カイセキ</t>
    </rPh>
    <rPh sb="8" eb="10">
      <t>ドウテイ</t>
    </rPh>
    <rPh sb="11" eb="12">
      <t>オコナ</t>
    </rPh>
    <phoneticPr fontId="2"/>
  </si>
  <si>
    <r>
      <t>大腸菌群の培地上に細菌"</t>
    </r>
    <r>
      <rPr>
        <sz val="14"/>
        <color indexed="10"/>
        <rFont val="Meiryo UI"/>
        <family val="3"/>
        <charset val="128"/>
      </rPr>
      <t>2菌種"</t>
    </r>
    <r>
      <rPr>
        <sz val="14"/>
        <rFont val="Meiryo UI"/>
        <family val="3"/>
        <charset val="128"/>
      </rPr>
      <t>を確認しました。</t>
    </r>
    <rPh sb="0" eb="4">
      <t>ダイチョウキングン</t>
    </rPh>
    <rPh sb="5" eb="7">
      <t>バイチ</t>
    </rPh>
    <rPh sb="7" eb="8">
      <t>ジョウ</t>
    </rPh>
    <phoneticPr fontId="2"/>
  </si>
  <si>
    <r>
      <t>大腸菌群の培地上に細菌"</t>
    </r>
    <r>
      <rPr>
        <sz val="14"/>
        <color indexed="10"/>
        <rFont val="Meiryo UI"/>
        <family val="3"/>
        <charset val="128"/>
      </rPr>
      <t>1菌種"</t>
    </r>
    <r>
      <rPr>
        <sz val="14"/>
        <rFont val="Meiryo UI"/>
        <family val="3"/>
        <charset val="128"/>
      </rPr>
      <t>を確認しました。</t>
    </r>
    <rPh sb="0" eb="4">
      <t>ダイチョウキングン</t>
    </rPh>
    <rPh sb="5" eb="7">
      <t>バイチ</t>
    </rPh>
    <rPh sb="7" eb="8">
      <t>ジョウ</t>
    </rPh>
    <phoneticPr fontId="2"/>
  </si>
  <si>
    <t>　＊１　 計算式の記述については未入力でも構いませんが、協会として結果の評価・分析のため、記載頂ければ幸いです。</t>
    <rPh sb="28" eb="30">
      <t>キョウカイ</t>
    </rPh>
    <phoneticPr fontId="2"/>
  </si>
  <si>
    <t>2-1陽性</t>
    <rPh sb="3" eb="5">
      <t>ヨウセイ</t>
    </rPh>
    <phoneticPr fontId="2"/>
  </si>
  <si>
    <t>菌の確認
（その他）</t>
    <rPh sb="0" eb="1">
      <t>キン</t>
    </rPh>
    <rPh sb="2" eb="4">
      <t>カクニン</t>
    </rPh>
    <rPh sb="8" eb="9">
      <t>タ</t>
    </rPh>
    <phoneticPr fontId="2"/>
  </si>
  <si>
    <t>菌の検出
（その他）</t>
    <rPh sb="0" eb="1">
      <t>キン</t>
    </rPh>
    <rPh sb="2" eb="4">
      <t>ケンシュツ</t>
    </rPh>
    <rPh sb="8" eb="9">
      <t>タ</t>
    </rPh>
    <phoneticPr fontId="2"/>
  </si>
  <si>
    <t>検査法:その他</t>
    <rPh sb="0" eb="3">
      <t>ケンサホウ</t>
    </rPh>
    <rPh sb="6" eb="7">
      <t>タ</t>
    </rPh>
    <phoneticPr fontId="2"/>
  </si>
  <si>
    <t>その他</t>
    <rPh sb="2" eb="3">
      <t>タ</t>
    </rPh>
    <phoneticPr fontId="2"/>
  </si>
  <si>
    <t>培地メーカー</t>
    <rPh sb="0" eb="2">
      <t>バイチ</t>
    </rPh>
    <phoneticPr fontId="2"/>
  </si>
  <si>
    <t>培地名</t>
    <rPh sb="0" eb="2">
      <t>バイチ</t>
    </rPh>
    <rPh sb="2" eb="3">
      <t>メイ</t>
    </rPh>
    <phoneticPr fontId="2"/>
  </si>
  <si>
    <t>その他検査法記載欄</t>
    <rPh sb="2" eb="3">
      <t>タ</t>
    </rPh>
    <rPh sb="3" eb="6">
      <t>ケンサホウ</t>
    </rPh>
    <rPh sb="6" eb="8">
      <t>キサイ</t>
    </rPh>
    <rPh sb="8" eb="9">
      <t>ラン</t>
    </rPh>
    <phoneticPr fontId="2"/>
  </si>
  <si>
    <t>No.</t>
    <phoneticPr fontId="2"/>
  </si>
  <si>
    <t>社名</t>
    <rPh sb="0" eb="2">
      <t>シャメイ</t>
    </rPh>
    <phoneticPr fontId="2"/>
  </si>
  <si>
    <t>1.No.（送り状記載された番号）および社名</t>
    <rPh sb="6" eb="7">
      <t>オク</t>
    </rPh>
    <rPh sb="8" eb="9">
      <t>ジョウ</t>
    </rPh>
    <rPh sb="9" eb="11">
      <t>キサイ</t>
    </rPh>
    <rPh sb="14" eb="16">
      <t>バンゴウ</t>
    </rPh>
    <rPh sb="20" eb="22">
      <t>シャメイ</t>
    </rPh>
    <phoneticPr fontId="2"/>
  </si>
  <si>
    <t>登録番号</t>
    <rPh sb="0" eb="2">
      <t>トウロク</t>
    </rPh>
    <rPh sb="2" eb="4">
      <t>バンゴウ</t>
    </rPh>
    <phoneticPr fontId="2"/>
  </si>
  <si>
    <t>試料数</t>
    <rPh sb="2" eb="3">
      <t>スウ</t>
    </rPh>
    <phoneticPr fontId="2"/>
  </si>
  <si>
    <t>試料瓶</t>
    <rPh sb="0" eb="2">
      <t>シリョウ</t>
    </rPh>
    <rPh sb="2" eb="3">
      <t>ビン</t>
    </rPh>
    <phoneticPr fontId="2"/>
  </si>
  <si>
    <t>梱包容器</t>
    <rPh sb="0" eb="2">
      <t>コンポウ</t>
    </rPh>
    <rPh sb="2" eb="4">
      <t>ヨウキ</t>
    </rPh>
    <phoneticPr fontId="2"/>
  </si>
  <si>
    <t>破損・漏れなどの損傷確認</t>
    <rPh sb="0" eb="2">
      <t>ハソン</t>
    </rPh>
    <rPh sb="3" eb="4">
      <t>モ</t>
    </rPh>
    <rPh sb="8" eb="10">
      <t>ソンショウ</t>
    </rPh>
    <rPh sb="10" eb="12">
      <t>カクニン</t>
    </rPh>
    <phoneticPr fontId="2"/>
  </si>
  <si>
    <t>損傷　無し</t>
  </si>
  <si>
    <t>損傷　有り</t>
  </si>
  <si>
    <t>※技能評価証を発行する人は、1試料1名のみ</t>
    <rPh sb="1" eb="5">
      <t>ギノウヒョウカ</t>
    </rPh>
    <phoneticPr fontId="2"/>
  </si>
  <si>
    <t>陽性</t>
  </si>
  <si>
    <t>●</t>
  </si>
  <si>
    <t>　(3) 大腸菌群・大腸菌の検査結果</t>
    <rPh sb="5" eb="9">
      <t>ダイチョウキングン</t>
    </rPh>
    <rPh sb="10" eb="13">
      <t>ダイチョウキン</t>
    </rPh>
    <rPh sb="14" eb="16">
      <t>ケンサ</t>
    </rPh>
    <rPh sb="16" eb="18">
      <t>ケッカ</t>
    </rPh>
    <phoneticPr fontId="2"/>
  </si>
  <si>
    <t>５</t>
    <phoneticPr fontId="2"/>
  </si>
  <si>
    <t>冷蔵</t>
  </si>
  <si>
    <t>1.混釈培養</t>
  </si>
  <si>
    <t>標準寒天</t>
    <rPh sb="0" eb="2">
      <t>ヒョウジュン</t>
    </rPh>
    <rPh sb="2" eb="4">
      <t>カンテン</t>
    </rPh>
    <phoneticPr fontId="2"/>
  </si>
  <si>
    <t>菌の検出（方法）</t>
    <rPh sb="0" eb="1">
      <t>キン</t>
    </rPh>
    <rPh sb="2" eb="4">
      <t>ケンシュツ</t>
    </rPh>
    <rPh sb="5" eb="7">
      <t>ホウホウ</t>
    </rPh>
    <phoneticPr fontId="2"/>
  </si>
  <si>
    <t>菌の確認（方法）</t>
    <rPh sb="0" eb="1">
      <t>キン</t>
    </rPh>
    <rPh sb="2" eb="4">
      <t>カクニン</t>
    </rPh>
    <rPh sb="5" eb="7">
      <t>ホウホウ</t>
    </rPh>
    <phoneticPr fontId="2"/>
  </si>
  <si>
    <t>ﾍﾟﾄﾘ</t>
    <phoneticPr fontId="2"/>
  </si>
  <si>
    <t>オリジナル</t>
    <phoneticPr fontId="2"/>
  </si>
  <si>
    <t>鏡検</t>
    <rPh sb="0" eb="2">
      <t>キョウケン</t>
    </rPh>
    <phoneticPr fontId="2"/>
  </si>
  <si>
    <t>3M</t>
    <phoneticPr fontId="2"/>
  </si>
  <si>
    <t>○○　×太</t>
    <rPh sb="4" eb="5">
      <t>タ</t>
    </rPh>
    <phoneticPr fontId="2"/>
  </si>
  <si>
    <t>食品微生物科学協会</t>
    <rPh sb="0" eb="9">
      <t>ショクヒンビセイブツカガクキョウカイ</t>
    </rPh>
    <phoneticPr fontId="2"/>
  </si>
  <si>
    <t>※自動的に指数表示されます</t>
    <rPh sb="1" eb="4">
      <t>ジドウテキ</t>
    </rPh>
    <rPh sb="5" eb="7">
      <t>シスウ</t>
    </rPh>
    <rPh sb="7" eb="9">
      <t>ヒョウジ</t>
    </rPh>
    <phoneticPr fontId="2"/>
  </si>
  <si>
    <t>[（150+120）/2]×100,000=135×100,000=13,500,000⇒14,000,000</t>
    <phoneticPr fontId="2"/>
  </si>
  <si>
    <t>※右欄の指数表示の数値は、桁の確認にご利用ください。</t>
    <rPh sb="1" eb="2">
      <t>ミギ</t>
    </rPh>
    <rPh sb="2" eb="3">
      <t>ラン</t>
    </rPh>
    <rPh sb="4" eb="6">
      <t>シスウ</t>
    </rPh>
    <rPh sb="6" eb="8">
      <t>ヒョウジ</t>
    </rPh>
    <rPh sb="9" eb="11">
      <t>スウチ</t>
    </rPh>
    <rPh sb="13" eb="14">
      <t>ケタ</t>
    </rPh>
    <rPh sb="15" eb="17">
      <t>カクニン</t>
    </rPh>
    <rPh sb="19" eb="21">
      <t>リヨウ</t>
    </rPh>
    <phoneticPr fontId="2"/>
  </si>
  <si>
    <r>
      <t>※”一般生菌数の結果”記入の注意点
　　　⇒”1×100000”ではなく、整数（数値は半角）で表示、”/g”は記載しないでください。
　　　⇒一般生菌数の結果には</t>
    </r>
    <r>
      <rPr>
        <u/>
        <sz val="12"/>
        <color theme="1"/>
        <rFont val="Meiryo UI"/>
        <family val="3"/>
        <charset val="128"/>
      </rPr>
      <t>、</t>
    </r>
    <r>
      <rPr>
        <u/>
        <sz val="12"/>
        <color rgb="FFFF0000"/>
        <rFont val="Meiryo UI"/>
        <family val="3"/>
        <charset val="128"/>
      </rPr>
      <t>最終の結果として表示する値を入力してください。</t>
    </r>
    <rPh sb="14" eb="17">
      <t>チュウイテン</t>
    </rPh>
    <rPh sb="40" eb="42">
      <t>スウチ</t>
    </rPh>
    <rPh sb="43" eb="45">
      <t>ハンカク</t>
    </rPh>
    <rPh sb="47" eb="49">
      <t>ヒョウジ</t>
    </rPh>
    <rPh sb="71" eb="76">
      <t>イッパンセイキンスウ</t>
    </rPh>
    <rPh sb="77" eb="79">
      <t>ケッカ</t>
    </rPh>
    <rPh sb="82" eb="84">
      <t>サイシュウ</t>
    </rPh>
    <rPh sb="85" eb="87">
      <t>ケッカ</t>
    </rPh>
    <rPh sb="90" eb="92">
      <t>ヒョウジ</t>
    </rPh>
    <rPh sb="94" eb="95">
      <t>アタイ</t>
    </rPh>
    <rPh sb="96" eb="9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</si>
</sst>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yyyy/m/d;@"/>
    <numFmt numFmtId="177" formatCode="[DBNum3][$-411]0"/>
    <numFmt numFmtId="178" formatCode="0_);[Red]\(0\)"/>
    <numFmt numFmtId="179" formatCode="0.000_ "/>
    <numFmt numFmtId="180" formatCode="0.0_ "/>
    <numFmt numFmtId="181" formatCode="#,##0_);[Red]\(#,##0\)"/>
    <numFmt numFmtId="182" formatCode="h&quot;時&quot;mm&quot;分&quot;;@"/>
    <numFmt numFmtId="183" formatCode="h:mm;@"/>
    <numFmt numFmtId="184" formatCode="m/d;@"/>
    <numFmt numFmtId="185" formatCode="0.0000_);[Red]\(0.0000\)"/>
    <numFmt numFmtId="186" formatCode="0.0E+00"/>
    <numFmt numFmtId="187" formatCode="[$-F400]h:mm:ss\ AM/PM"/>
    <numFmt numFmtId="188" formatCode="0.00_ "/>
    <numFmt numFmtId="189" formatCode="0.0_);[Red]\(0.0\)"/>
    <numFmt numFmtId="190" formatCode="0.00_);[Red]\(0.00\)"/>
    <numFmt numFmtId="191" formatCode="0_ "/>
  </numFmts>
  <fonts count="8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2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color indexed="43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indexed="10"/>
      <name val="Meiryo UI"/>
      <family val="3"/>
      <charset val="128"/>
    </font>
    <font>
      <u/>
      <sz val="22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color indexed="10"/>
      <name val="Meiryo UI"/>
      <family val="3"/>
      <charset val="128"/>
    </font>
    <font>
      <sz val="16"/>
      <color rgb="FF00206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206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indexed="12"/>
      <name val="Meiryo UI"/>
      <family val="3"/>
      <charset val="128"/>
    </font>
    <font>
      <sz val="16"/>
      <color indexed="1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3"/>
      <name val="Meiryo UI"/>
      <family val="3"/>
      <charset val="128"/>
    </font>
    <font>
      <b/>
      <sz val="16"/>
      <color theme="3"/>
      <name val="Meiryo UI"/>
      <family val="3"/>
      <charset val="128"/>
    </font>
    <font>
      <sz val="14"/>
      <color rgb="FFFF0000"/>
      <name val="HGP明朝E"/>
      <family val="1"/>
      <charset val="128"/>
    </font>
    <font>
      <sz val="16"/>
      <color rgb="FFFF0000"/>
      <name val="HGP明朝E"/>
      <family val="1"/>
      <charset val="128"/>
    </font>
    <font>
      <sz val="18"/>
      <color rgb="FFFF0000"/>
      <name val="HGP明朝E"/>
      <family val="1"/>
      <charset val="128"/>
    </font>
    <font>
      <sz val="22"/>
      <color rgb="FFFF0000"/>
      <name val="HGP明朝E"/>
      <family val="1"/>
      <charset val="128"/>
    </font>
    <font>
      <sz val="18"/>
      <name val="HGP明朝E"/>
      <family val="1"/>
      <charset val="128"/>
    </font>
    <font>
      <sz val="22"/>
      <color rgb="FFC00000"/>
      <name val="HGP明朝E"/>
      <family val="1"/>
      <charset val="128"/>
    </font>
    <font>
      <sz val="22"/>
      <name val="HGP明朝E"/>
      <family val="1"/>
      <charset val="128"/>
    </font>
    <font>
      <b/>
      <sz val="18"/>
      <color rgb="FFFF0000"/>
      <name val="HGP明朝E"/>
      <family val="1"/>
      <charset val="128"/>
    </font>
    <font>
      <u/>
      <sz val="12"/>
      <color theme="1"/>
      <name val="Meiryo UI"/>
      <family val="3"/>
      <charset val="128"/>
    </font>
    <font>
      <u/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38" fontId="15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6" fillId="0" borderId="25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vertical="center" wrapText="1" shrinkToFit="1"/>
    </xf>
    <xf numFmtId="1" fontId="21" fillId="0" borderId="28" xfId="0" applyNumberFormat="1" applyFont="1" applyFill="1" applyBorder="1" applyAlignment="1">
      <alignment horizontal="center" vertical="center" wrapText="1" shrinkToFit="1"/>
    </xf>
    <xf numFmtId="178" fontId="21" fillId="0" borderId="29" xfId="0" applyNumberFormat="1" applyFont="1" applyFill="1" applyBorder="1" applyAlignment="1">
      <alignment horizontal="center" vertical="center" wrapText="1" shrinkToFit="1"/>
    </xf>
    <xf numFmtId="1" fontId="21" fillId="0" borderId="29" xfId="0" applyNumberFormat="1" applyFont="1" applyFill="1" applyBorder="1" applyAlignment="1">
      <alignment horizontal="center" vertical="center" wrapText="1" shrinkToFit="1"/>
    </xf>
    <xf numFmtId="38" fontId="16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90" fontId="16" fillId="0" borderId="28" xfId="0" applyNumberFormat="1" applyFont="1" applyFill="1" applyBorder="1" applyAlignment="1">
      <alignment horizontal="center" vertical="center" shrinkToFit="1"/>
    </xf>
    <xf numFmtId="11" fontId="16" fillId="0" borderId="28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81" fontId="16" fillId="0" borderId="28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190" fontId="16" fillId="0" borderId="27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87" fontId="31" fillId="2" borderId="30" xfId="0" applyNumberFormat="1" applyFont="1" applyFill="1" applyBorder="1" applyAlignment="1">
      <alignment horizontal="center" vertical="center" shrinkToFit="1"/>
    </xf>
    <xf numFmtId="0" fontId="31" fillId="2" borderId="31" xfId="0" applyFont="1" applyFill="1" applyBorder="1" applyAlignment="1">
      <alignment vertical="center" wrapText="1"/>
    </xf>
    <xf numFmtId="0" fontId="31" fillId="2" borderId="31" xfId="0" applyFont="1" applyFill="1" applyBorder="1" applyAlignment="1">
      <alignment horizontal="center" vertical="center" wrapText="1"/>
    </xf>
    <xf numFmtId="38" fontId="31" fillId="2" borderId="32" xfId="1" applyFont="1" applyFill="1" applyBorder="1" applyAlignment="1">
      <alignment horizontal="center" vertical="center" wrapText="1" shrinkToFit="1"/>
    </xf>
    <xf numFmtId="0" fontId="32" fillId="0" borderId="0" xfId="0" applyFont="1" applyFill="1" applyBorder="1" applyAlignment="1">
      <alignment vertical="center"/>
    </xf>
    <xf numFmtId="0" fontId="29" fillId="2" borderId="33" xfId="0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/>
    </xf>
    <xf numFmtId="187" fontId="33" fillId="0" borderId="34" xfId="0" applyNumberFormat="1" applyFont="1" applyFill="1" applyBorder="1" applyAlignment="1">
      <alignment horizontal="center" vertical="center" shrinkToFit="1"/>
    </xf>
    <xf numFmtId="0" fontId="32" fillId="0" borderId="35" xfId="0" applyFont="1" applyFill="1" applyBorder="1" applyAlignment="1">
      <alignment vertical="center" wrapText="1"/>
    </xf>
    <xf numFmtId="0" fontId="31" fillId="0" borderId="35" xfId="0" applyFont="1" applyFill="1" applyBorder="1" applyAlignment="1">
      <alignment horizontal="center" vertical="center" wrapText="1"/>
    </xf>
    <xf numFmtId="38" fontId="31" fillId="0" borderId="36" xfId="1" applyFont="1" applyFill="1" applyBorder="1" applyAlignment="1">
      <alignment horizontal="center" vertical="center" wrapText="1" shrinkToFit="1"/>
    </xf>
    <xf numFmtId="0" fontId="29" fillId="0" borderId="37" xfId="0" applyFont="1" applyBorder="1" applyAlignment="1">
      <alignment horizontal="center" vertical="center" wrapText="1" shrinkToFit="1"/>
    </xf>
    <xf numFmtId="0" fontId="29" fillId="0" borderId="38" xfId="0" applyFont="1" applyBorder="1" applyAlignment="1">
      <alignment horizontal="center" vertical="center" wrapText="1" shrinkToFit="1"/>
    </xf>
    <xf numFmtId="0" fontId="29" fillId="0" borderId="1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89" fontId="34" fillId="0" borderId="39" xfId="0" applyNumberFormat="1" applyFont="1" applyFill="1" applyBorder="1" applyAlignment="1">
      <alignment horizontal="center" vertical="center" wrapText="1"/>
    </xf>
    <xf numFmtId="189" fontId="23" fillId="0" borderId="39" xfId="0" applyNumberFormat="1" applyFont="1" applyFill="1" applyBorder="1" applyAlignment="1">
      <alignment horizontal="center" vertical="center" wrapText="1"/>
    </xf>
    <xf numFmtId="179" fontId="4" fillId="0" borderId="39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189" fontId="4" fillId="0" borderId="0" xfId="0" applyNumberFormat="1" applyFont="1" applyFill="1" applyBorder="1" applyAlignment="1">
      <alignment vertical="center" wrapText="1"/>
    </xf>
    <xf numFmtId="184" fontId="4" fillId="0" borderId="40" xfId="0" applyNumberFormat="1" applyFont="1" applyFill="1" applyBorder="1" applyAlignment="1">
      <alignment horizontal="center" vertical="center" wrapText="1"/>
    </xf>
    <xf numFmtId="183" fontId="4" fillId="0" borderId="39" xfId="0" applyNumberFormat="1" applyFont="1" applyFill="1" applyBorder="1" applyAlignment="1">
      <alignment horizontal="center" vertical="center" wrapText="1"/>
    </xf>
    <xf numFmtId="189" fontId="4" fillId="0" borderId="39" xfId="0" applyNumberFormat="1" applyFont="1" applyFill="1" applyBorder="1" applyAlignment="1">
      <alignment horizontal="center" vertical="center" wrapText="1"/>
    </xf>
    <xf numFmtId="184" fontId="4" fillId="0" borderId="39" xfId="0" applyNumberFormat="1" applyFont="1" applyFill="1" applyBorder="1" applyAlignment="1">
      <alignment horizontal="center" vertical="center" wrapText="1"/>
    </xf>
    <xf numFmtId="189" fontId="4" fillId="0" borderId="4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189" fontId="34" fillId="0" borderId="42" xfId="0" applyNumberFormat="1" applyFont="1" applyFill="1" applyBorder="1" applyAlignment="1">
      <alignment horizontal="center" vertical="center" wrapText="1"/>
    </xf>
    <xf numFmtId="189" fontId="23" fillId="0" borderId="42" xfId="0" applyNumberFormat="1" applyFont="1" applyFill="1" applyBorder="1" applyAlignment="1">
      <alignment horizontal="center" vertical="center" wrapText="1"/>
    </xf>
    <xf numFmtId="179" fontId="4" fillId="0" borderId="42" xfId="0" applyNumberFormat="1" applyFont="1" applyFill="1" applyBorder="1" applyAlignment="1">
      <alignment horizontal="center" vertical="center"/>
    </xf>
    <xf numFmtId="184" fontId="4" fillId="0" borderId="43" xfId="0" applyNumberFormat="1" applyFont="1" applyFill="1" applyBorder="1" applyAlignment="1">
      <alignment horizontal="center" vertical="center" wrapText="1"/>
    </xf>
    <xf numFmtId="183" fontId="4" fillId="0" borderId="42" xfId="0" applyNumberFormat="1" applyFont="1" applyFill="1" applyBorder="1" applyAlignment="1">
      <alignment horizontal="center" vertical="center" wrapText="1"/>
    </xf>
    <xf numFmtId="189" fontId="4" fillId="0" borderId="42" xfId="0" applyNumberFormat="1" applyFont="1" applyFill="1" applyBorder="1" applyAlignment="1">
      <alignment horizontal="center" vertical="center" wrapText="1"/>
    </xf>
    <xf numFmtId="184" fontId="4" fillId="0" borderId="42" xfId="0" applyNumberFormat="1" applyFont="1" applyFill="1" applyBorder="1" applyAlignment="1">
      <alignment horizontal="center" vertical="center" wrapText="1"/>
    </xf>
    <xf numFmtId="189" fontId="4" fillId="0" borderId="44" xfId="0" applyNumberFormat="1" applyFont="1" applyFill="1" applyBorder="1" applyAlignment="1">
      <alignment horizontal="center" vertical="center" wrapText="1"/>
    </xf>
    <xf numFmtId="189" fontId="4" fillId="0" borderId="45" xfId="0" applyNumberFormat="1" applyFont="1" applyFill="1" applyBorder="1" applyAlignment="1">
      <alignment horizontal="center" vertical="center" wrapText="1"/>
    </xf>
    <xf numFmtId="189" fontId="34" fillId="0" borderId="46" xfId="0" applyNumberFormat="1" applyFont="1" applyFill="1" applyBorder="1" applyAlignment="1">
      <alignment horizontal="center" vertical="center" wrapText="1"/>
    </xf>
    <xf numFmtId="189" fontId="23" fillId="0" borderId="46" xfId="0" applyNumberFormat="1" applyFont="1" applyFill="1" applyBorder="1" applyAlignment="1">
      <alignment horizontal="center" vertical="center" wrapText="1"/>
    </xf>
    <xf numFmtId="179" fontId="4" fillId="0" borderId="46" xfId="0" applyNumberFormat="1" applyFont="1" applyFill="1" applyBorder="1" applyAlignment="1">
      <alignment horizontal="center" vertical="center"/>
    </xf>
    <xf numFmtId="184" fontId="4" fillId="0" borderId="47" xfId="0" applyNumberFormat="1" applyFont="1" applyFill="1" applyBorder="1" applyAlignment="1">
      <alignment horizontal="center" vertical="center" wrapText="1"/>
    </xf>
    <xf numFmtId="183" fontId="4" fillId="0" borderId="46" xfId="0" applyNumberFormat="1" applyFont="1" applyFill="1" applyBorder="1" applyAlignment="1">
      <alignment horizontal="center" vertical="center" wrapText="1"/>
    </xf>
    <xf numFmtId="189" fontId="4" fillId="0" borderId="46" xfId="0" applyNumberFormat="1" applyFont="1" applyFill="1" applyBorder="1" applyAlignment="1">
      <alignment horizontal="center" vertical="center" wrapText="1"/>
    </xf>
    <xf numFmtId="184" fontId="4" fillId="0" borderId="46" xfId="0" applyNumberFormat="1" applyFont="1" applyFill="1" applyBorder="1" applyAlignment="1">
      <alignment horizontal="center" vertical="center" wrapText="1"/>
    </xf>
    <xf numFmtId="189" fontId="4" fillId="0" borderId="48" xfId="0" applyNumberFormat="1" applyFont="1" applyFill="1" applyBorder="1" applyAlignment="1">
      <alignment horizontal="center" vertical="center" wrapText="1"/>
    </xf>
    <xf numFmtId="189" fontId="4" fillId="0" borderId="49" xfId="0" applyNumberFormat="1" applyFont="1" applyFill="1" applyBorder="1" applyAlignment="1">
      <alignment horizontal="center" vertical="center" wrapText="1"/>
    </xf>
    <xf numFmtId="186" fontId="4" fillId="0" borderId="39" xfId="0" applyNumberFormat="1" applyFont="1" applyFill="1" applyBorder="1" applyAlignment="1">
      <alignment horizontal="center" vertical="center" wrapText="1"/>
    </xf>
    <xf numFmtId="186" fontId="4" fillId="0" borderId="42" xfId="0" applyNumberFormat="1" applyFont="1" applyFill="1" applyBorder="1" applyAlignment="1">
      <alignment horizontal="center" vertical="center" wrapText="1"/>
    </xf>
    <xf numFmtId="186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6" fillId="0" borderId="23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191" fontId="23" fillId="0" borderId="39" xfId="0" applyNumberFormat="1" applyFont="1" applyFill="1" applyBorder="1" applyAlignment="1">
      <alignment horizontal="center" vertical="center" wrapText="1"/>
    </xf>
    <xf numFmtId="180" fontId="4" fillId="0" borderId="41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shrinkToFit="1"/>
    </xf>
    <xf numFmtId="2" fontId="16" fillId="0" borderId="0" xfId="0" applyNumberFormat="1" applyFont="1" applyFill="1" applyBorder="1" applyAlignment="1">
      <alignment horizontal="center" vertical="center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186" fontId="35" fillId="0" borderId="0" xfId="0" applyNumberFormat="1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188" fontId="4" fillId="0" borderId="31" xfId="0" applyNumberFormat="1" applyFont="1" applyFill="1" applyBorder="1" applyAlignment="1">
      <alignment horizontal="center" vertical="center"/>
    </xf>
    <xf numFmtId="186" fontId="4" fillId="0" borderId="31" xfId="0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188" fontId="4" fillId="0" borderId="3" xfId="0" applyNumberFormat="1" applyFont="1" applyFill="1" applyBorder="1" applyAlignment="1">
      <alignment horizontal="center" vertical="center"/>
    </xf>
    <xf numFmtId="186" fontId="4" fillId="0" borderId="3" xfId="0" applyNumberFormat="1" applyFont="1" applyFill="1" applyBorder="1" applyAlignment="1">
      <alignment horizontal="center" vertical="center"/>
    </xf>
    <xf numFmtId="188" fontId="4" fillId="0" borderId="33" xfId="0" applyNumberFormat="1" applyFont="1" applyFill="1" applyBorder="1" applyAlignment="1">
      <alignment horizontal="center" vertical="center"/>
    </xf>
    <xf numFmtId="186" fontId="4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2" fontId="16" fillId="0" borderId="0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/>
    </xf>
    <xf numFmtId="187" fontId="35" fillId="0" borderId="52" xfId="0" applyNumberFormat="1" applyFont="1" applyFill="1" applyBorder="1" applyAlignment="1">
      <alignment horizontal="center" vertical="center" shrinkToFit="1"/>
    </xf>
    <xf numFmtId="0" fontId="35" fillId="0" borderId="53" xfId="0" applyFont="1" applyFill="1" applyBorder="1" applyAlignment="1">
      <alignment horizontal="center" vertical="center" wrapText="1"/>
    </xf>
    <xf numFmtId="186" fontId="35" fillId="0" borderId="53" xfId="0" applyNumberFormat="1" applyFont="1" applyFill="1" applyBorder="1" applyAlignment="1">
      <alignment horizontal="center" vertical="center" wrapText="1"/>
    </xf>
    <xf numFmtId="0" fontId="24" fillId="0" borderId="53" xfId="0" applyFont="1" applyBorder="1" applyAlignment="1">
      <alignment vertical="center"/>
    </xf>
    <xf numFmtId="0" fontId="0" fillId="0" borderId="37" xfId="0" applyFill="1" applyBorder="1" applyAlignment="1">
      <alignment horizontal="left" vertical="top"/>
    </xf>
    <xf numFmtId="0" fontId="0" fillId="0" borderId="38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89" fontId="34" fillId="0" borderId="30" xfId="0" applyNumberFormat="1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189" fontId="34" fillId="0" borderId="54" xfId="0" applyNumberFormat="1" applyFont="1" applyFill="1" applyBorder="1" applyAlignment="1">
      <alignment horizontal="center" vertical="center" wrapText="1"/>
    </xf>
    <xf numFmtId="189" fontId="2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189" fontId="34" fillId="0" borderId="56" xfId="0" applyNumberFormat="1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186" fontId="4" fillId="0" borderId="10" xfId="0" applyNumberFormat="1" applyFont="1" applyFill="1" applyBorder="1" applyAlignment="1">
      <alignment horizontal="center" vertical="center"/>
    </xf>
    <xf numFmtId="186" fontId="4" fillId="0" borderId="12" xfId="0" applyNumberFormat="1" applyFont="1" applyFill="1" applyBorder="1" applyAlignment="1">
      <alignment horizontal="center" vertical="center"/>
    </xf>
    <xf numFmtId="186" fontId="4" fillId="0" borderId="14" xfId="0" applyNumberFormat="1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186" fontId="26" fillId="2" borderId="31" xfId="1" applyNumberFormat="1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87" fontId="36" fillId="2" borderId="30" xfId="0" applyNumberFormat="1" applyFont="1" applyFill="1" applyBorder="1" applyAlignment="1">
      <alignment horizontal="center" vertical="center" shrinkToFit="1"/>
    </xf>
    <xf numFmtId="0" fontId="36" fillId="2" borderId="3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0" fontId="33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9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10" fillId="0" borderId="0" xfId="0" applyFont="1" applyFill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9" fillId="0" borderId="0" xfId="0" applyFont="1" applyFill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0" fillId="0" borderId="0" xfId="0" applyFont="1" applyFill="1">
      <alignment vertical="center"/>
    </xf>
    <xf numFmtId="0" fontId="51" fillId="0" borderId="0" xfId="0" applyFont="1" applyFill="1">
      <alignment vertical="center"/>
    </xf>
    <xf numFmtId="0" fontId="46" fillId="0" borderId="0" xfId="0" applyFont="1" applyFill="1">
      <alignment vertical="center"/>
    </xf>
    <xf numFmtId="176" fontId="53" fillId="0" borderId="5" xfId="0" applyNumberFormat="1" applyFont="1" applyFill="1" applyBorder="1" applyAlignment="1">
      <alignment horizontal="center" vertical="center"/>
    </xf>
    <xf numFmtId="184" fontId="53" fillId="0" borderId="5" xfId="0" applyNumberFormat="1" applyFont="1" applyFill="1" applyBorder="1" applyAlignment="1">
      <alignment horizontal="center" vertical="center"/>
    </xf>
    <xf numFmtId="182" fontId="53" fillId="0" borderId="5" xfId="0" applyNumberFormat="1" applyFont="1" applyFill="1" applyBorder="1" applyAlignment="1">
      <alignment horizontal="center" vertical="center"/>
    </xf>
    <xf numFmtId="183" fontId="53" fillId="0" borderId="5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6" xfId="0" applyFont="1" applyFill="1" applyBorder="1">
      <alignment vertical="center"/>
    </xf>
    <xf numFmtId="176" fontId="54" fillId="0" borderId="27" xfId="0" applyNumberFormat="1" applyFont="1" applyFill="1" applyBorder="1" applyAlignment="1">
      <alignment horizontal="center" vertical="center"/>
    </xf>
    <xf numFmtId="182" fontId="54" fillId="0" borderId="58" xfId="0" applyNumberFormat="1" applyFont="1" applyFill="1" applyBorder="1" applyAlignment="1">
      <alignment horizontal="center" vertical="center"/>
    </xf>
    <xf numFmtId="0" fontId="54" fillId="0" borderId="58" xfId="0" applyFont="1" applyFill="1" applyBorder="1" applyAlignment="1">
      <alignment horizontal="center" vertical="center" wrapText="1"/>
    </xf>
    <xf numFmtId="0" fontId="54" fillId="0" borderId="63" xfId="0" applyFont="1" applyFill="1" applyBorder="1">
      <alignment vertical="center"/>
    </xf>
    <xf numFmtId="0" fontId="55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7" xfId="0" applyFont="1" applyFill="1" applyBorder="1">
      <alignment vertical="center"/>
    </xf>
    <xf numFmtId="180" fontId="53" fillId="0" borderId="7" xfId="0" applyNumberFormat="1" applyFont="1" applyFill="1" applyBorder="1" applyAlignment="1">
      <alignment vertical="center"/>
    </xf>
    <xf numFmtId="0" fontId="53" fillId="0" borderId="7" xfId="0" applyFont="1" applyFill="1" applyBorder="1" applyAlignment="1">
      <alignment vertical="center"/>
    </xf>
    <xf numFmtId="0" fontId="56" fillId="0" borderId="32" xfId="0" applyFont="1" applyBorder="1" applyAlignment="1">
      <alignment horizontal="center" vertical="center"/>
    </xf>
    <xf numFmtId="0" fontId="57" fillId="0" borderId="8" xfId="0" applyFont="1" applyFill="1" applyBorder="1" applyAlignment="1">
      <alignment vertical="center"/>
    </xf>
    <xf numFmtId="0" fontId="56" fillId="0" borderId="57" xfId="0" applyFont="1" applyBorder="1" applyAlignment="1">
      <alignment horizontal="center" vertical="center"/>
    </xf>
    <xf numFmtId="0" fontId="54" fillId="0" borderId="18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57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/>
    </xf>
    <xf numFmtId="178" fontId="57" fillId="0" borderId="0" xfId="0" applyNumberFormat="1" applyFont="1" applyFill="1" applyBorder="1">
      <alignment vertical="center"/>
    </xf>
    <xf numFmtId="0" fontId="57" fillId="0" borderId="0" xfId="0" applyFont="1" applyFill="1" applyBorder="1">
      <alignment vertical="center"/>
    </xf>
    <xf numFmtId="0" fontId="57" fillId="0" borderId="0" xfId="0" applyFont="1" applyFill="1" applyBorder="1" applyAlignment="1">
      <alignment vertical="center"/>
    </xf>
    <xf numFmtId="0" fontId="59" fillId="0" borderId="0" xfId="0" applyFont="1" applyFill="1">
      <alignment vertical="center"/>
    </xf>
    <xf numFmtId="0" fontId="59" fillId="0" borderId="0" xfId="0" applyFont="1">
      <alignment vertical="center"/>
    </xf>
    <xf numFmtId="0" fontId="55" fillId="0" borderId="0" xfId="0" applyFont="1" applyFill="1" applyAlignment="1">
      <alignment horizontal="left" vertical="center"/>
    </xf>
    <xf numFmtId="0" fontId="55" fillId="0" borderId="0" xfId="0" applyFont="1" applyFill="1">
      <alignment vertical="center"/>
    </xf>
    <xf numFmtId="0" fontId="54" fillId="0" borderId="0" xfId="0" applyFont="1" applyFill="1" applyAlignment="1">
      <alignment horizontal="left" vertical="center"/>
    </xf>
    <xf numFmtId="0" fontId="54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4" fillId="0" borderId="0" xfId="0" applyFont="1" applyFill="1">
      <alignment vertical="center"/>
    </xf>
    <xf numFmtId="0" fontId="46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center" vertical="center"/>
    </xf>
    <xf numFmtId="0" fontId="55" fillId="0" borderId="11" xfId="0" applyFont="1" applyFill="1" applyBorder="1">
      <alignment vertical="center"/>
    </xf>
    <xf numFmtId="0" fontId="55" fillId="0" borderId="24" xfId="0" applyFont="1" applyFill="1" applyBorder="1">
      <alignment vertical="center"/>
    </xf>
    <xf numFmtId="0" fontId="54" fillId="0" borderId="21" xfId="0" applyFont="1" applyFill="1" applyBorder="1">
      <alignment vertical="center"/>
    </xf>
    <xf numFmtId="0" fontId="57" fillId="0" borderId="21" xfId="0" applyFont="1" applyFill="1" applyBorder="1">
      <alignment vertical="center"/>
    </xf>
    <xf numFmtId="0" fontId="56" fillId="0" borderId="64" xfId="0" applyFont="1" applyFill="1" applyBorder="1" applyAlignment="1">
      <alignment horizontal="center" vertical="center"/>
    </xf>
    <xf numFmtId="0" fontId="56" fillId="0" borderId="65" xfId="0" applyFont="1" applyBorder="1" applyAlignment="1">
      <alignment vertical="center"/>
    </xf>
    <xf numFmtId="0" fontId="56" fillId="0" borderId="66" xfId="0" applyFont="1" applyFill="1" applyBorder="1" applyAlignment="1">
      <alignment horizontal="center" vertical="center"/>
    </xf>
    <xf numFmtId="0" fontId="56" fillId="0" borderId="67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left" vertical="center"/>
    </xf>
    <xf numFmtId="0" fontId="55" fillId="0" borderId="0" xfId="0" applyFont="1" applyBorder="1" applyAlignment="1">
      <alignment vertical="center"/>
    </xf>
    <xf numFmtId="0" fontId="53" fillId="0" borderId="5" xfId="0" applyFont="1" applyBorder="1" applyAlignment="1">
      <alignment vertical="center"/>
    </xf>
    <xf numFmtId="0" fontId="54" fillId="0" borderId="40" xfId="0" applyFont="1" applyFill="1" applyBorder="1" applyAlignment="1">
      <alignment horizontal="center" vertical="center"/>
    </xf>
    <xf numFmtId="0" fontId="54" fillId="0" borderId="47" xfId="0" applyFont="1" applyFill="1" applyBorder="1" applyAlignment="1">
      <alignment horizontal="center" vertical="center"/>
    </xf>
    <xf numFmtId="186" fontId="62" fillId="0" borderId="60" xfId="1" applyNumberFormat="1" applyFont="1" applyFill="1" applyBorder="1" applyAlignment="1">
      <alignment horizontal="center" vertical="center"/>
    </xf>
    <xf numFmtId="186" fontId="62" fillId="0" borderId="61" xfId="1" applyNumberFormat="1" applyFont="1" applyFill="1" applyBorder="1" applyAlignment="1">
      <alignment horizontal="center" vertical="center"/>
    </xf>
    <xf numFmtId="186" fontId="62" fillId="0" borderId="71" xfId="1" applyNumberFormat="1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0" fontId="54" fillId="0" borderId="34" xfId="0" applyFont="1" applyFill="1" applyBorder="1">
      <alignment vertical="center"/>
    </xf>
    <xf numFmtId="0" fontId="56" fillId="0" borderId="5" xfId="0" applyFont="1" applyFill="1" applyBorder="1" applyAlignment="1">
      <alignment horizontal="left" vertical="center" wrapText="1"/>
    </xf>
    <xf numFmtId="186" fontId="64" fillId="0" borderId="5" xfId="1" applyNumberFormat="1" applyFont="1" applyFill="1" applyBorder="1" applyAlignment="1">
      <alignment vertical="center"/>
    </xf>
    <xf numFmtId="0" fontId="56" fillId="0" borderId="5" xfId="0" applyFont="1" applyFill="1" applyBorder="1" applyAlignment="1">
      <alignment vertical="center"/>
    </xf>
    <xf numFmtId="0" fontId="54" fillId="0" borderId="0" xfId="0" applyFont="1" applyFill="1" applyBorder="1">
      <alignment vertical="center"/>
    </xf>
    <xf numFmtId="0" fontId="55" fillId="0" borderId="0" xfId="0" applyFont="1" applyFill="1" applyBorder="1">
      <alignment vertical="center"/>
    </xf>
    <xf numFmtId="0" fontId="45" fillId="0" borderId="0" xfId="0" applyFont="1" applyFill="1">
      <alignment vertical="center"/>
    </xf>
    <xf numFmtId="0" fontId="63" fillId="0" borderId="0" xfId="0" applyFont="1">
      <alignment vertical="center"/>
    </xf>
    <xf numFmtId="0" fontId="63" fillId="0" borderId="0" xfId="0" applyFont="1" applyFill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>
      <alignment vertical="center"/>
    </xf>
    <xf numFmtId="0" fontId="54" fillId="0" borderId="22" xfId="0" applyFont="1" applyBorder="1" applyAlignment="1">
      <alignment vertical="center"/>
    </xf>
    <xf numFmtId="0" fontId="54" fillId="0" borderId="75" xfId="0" applyFont="1" applyBorder="1" applyAlignment="1">
      <alignment vertical="center"/>
    </xf>
    <xf numFmtId="0" fontId="54" fillId="0" borderId="63" xfId="0" applyFont="1" applyBorder="1" applyAlignment="1">
      <alignment vertical="center"/>
    </xf>
    <xf numFmtId="0" fontId="54" fillId="0" borderId="23" xfId="0" applyFont="1" applyBorder="1" applyAlignment="1">
      <alignment vertical="center"/>
    </xf>
    <xf numFmtId="0" fontId="46" fillId="0" borderId="9" xfId="0" applyFont="1" applyBorder="1" applyAlignment="1">
      <alignment horizontal="left" vertical="center"/>
    </xf>
    <xf numFmtId="0" fontId="66" fillId="0" borderId="10" xfId="0" applyFont="1" applyBorder="1" applyAlignment="1">
      <alignment vertical="center"/>
    </xf>
    <xf numFmtId="0" fontId="66" fillId="0" borderId="17" xfId="0" applyFont="1" applyBorder="1" applyAlignment="1">
      <alignment vertical="center"/>
    </xf>
    <xf numFmtId="0" fontId="66" fillId="0" borderId="23" xfId="0" applyFont="1" applyBorder="1" applyAlignment="1">
      <alignment vertical="center"/>
    </xf>
    <xf numFmtId="0" fontId="46" fillId="0" borderId="11" xfId="0" applyFont="1" applyBorder="1" applyAlignment="1">
      <alignment horizontal="left" vertical="center"/>
    </xf>
    <xf numFmtId="0" fontId="66" fillId="0" borderId="12" xfId="0" applyFont="1" applyBorder="1" applyAlignment="1">
      <alignment vertical="center"/>
    </xf>
    <xf numFmtId="0" fontId="66" fillId="0" borderId="16" xfId="0" applyFont="1" applyBorder="1" applyAlignment="1">
      <alignment vertical="center"/>
    </xf>
    <xf numFmtId="0" fontId="54" fillId="0" borderId="11" xfId="0" applyFont="1" applyBorder="1" applyAlignment="1">
      <alignment horizontal="left" vertical="center"/>
    </xf>
    <xf numFmtId="0" fontId="54" fillId="0" borderId="12" xfId="0" applyFont="1" applyBorder="1" applyAlignment="1">
      <alignment vertical="center"/>
    </xf>
    <xf numFmtId="0" fontId="54" fillId="0" borderId="16" xfId="0" applyFont="1" applyBorder="1" applyAlignment="1">
      <alignment vertical="center"/>
    </xf>
    <xf numFmtId="0" fontId="54" fillId="0" borderId="13" xfId="0" applyFont="1" applyBorder="1" applyAlignment="1">
      <alignment horizontal="left" vertical="center"/>
    </xf>
    <xf numFmtId="0" fontId="54" fillId="0" borderId="14" xfId="0" applyFont="1" applyBorder="1" applyAlignment="1">
      <alignment vertical="center"/>
    </xf>
    <xf numFmtId="0" fontId="54" fillId="0" borderId="18" xfId="0" applyFont="1" applyBorder="1" applyAlignment="1">
      <alignment vertical="center"/>
    </xf>
    <xf numFmtId="0" fontId="54" fillId="0" borderId="0" xfId="0" applyFont="1" applyAlignment="1">
      <alignment horizontal="left" vertical="center"/>
    </xf>
    <xf numFmtId="0" fontId="54" fillId="0" borderId="0" xfId="0" applyFont="1">
      <alignment vertical="center"/>
    </xf>
    <xf numFmtId="0" fontId="66" fillId="0" borderId="0" xfId="0" applyFont="1">
      <alignment vertical="center"/>
    </xf>
    <xf numFmtId="0" fontId="51" fillId="0" borderId="0" xfId="0" applyFont="1" applyFill="1" applyAlignment="1">
      <alignment horizontal="left" vertical="center"/>
    </xf>
    <xf numFmtId="0" fontId="67" fillId="0" borderId="0" xfId="0" applyFont="1">
      <alignment vertical="center"/>
    </xf>
    <xf numFmtId="0" fontId="55" fillId="0" borderId="22" xfId="0" applyFont="1" applyBorder="1" applyAlignment="1">
      <alignment horizontal="left" vertical="center"/>
    </xf>
    <xf numFmtId="0" fontId="55" fillId="0" borderId="63" xfId="0" applyFont="1" applyBorder="1">
      <alignment vertical="center"/>
    </xf>
    <xf numFmtId="0" fontId="46" fillId="0" borderId="22" xfId="0" applyFont="1" applyBorder="1" applyAlignment="1">
      <alignment vertical="center"/>
    </xf>
    <xf numFmtId="0" fontId="54" fillId="0" borderId="15" xfId="0" applyFont="1" applyBorder="1" applyAlignment="1">
      <alignment horizontal="left" vertical="center"/>
    </xf>
    <xf numFmtId="0" fontId="54" fillId="0" borderId="5" xfId="0" applyFont="1" applyBorder="1">
      <alignment vertical="center"/>
    </xf>
    <xf numFmtId="0" fontId="54" fillId="0" borderId="8" xfId="0" applyFont="1" applyBorder="1">
      <alignment vertical="center"/>
    </xf>
    <xf numFmtId="0" fontId="54" fillId="0" borderId="23" xfId="0" applyFont="1" applyBorder="1">
      <alignment vertical="center"/>
    </xf>
    <xf numFmtId="0" fontId="54" fillId="0" borderId="3" xfId="0" applyFont="1" applyBorder="1" applyAlignment="1">
      <alignment horizontal="left" vertical="center"/>
    </xf>
    <xf numFmtId="0" fontId="54" fillId="0" borderId="3" xfId="0" applyFont="1" applyBorder="1">
      <alignment vertical="center"/>
    </xf>
    <xf numFmtId="0" fontId="54" fillId="0" borderId="11" xfId="0" applyFont="1" applyBorder="1">
      <alignment vertical="center"/>
    </xf>
    <xf numFmtId="0" fontId="54" fillId="0" borderId="16" xfId="0" applyFont="1" applyBorder="1">
      <alignment vertical="center"/>
    </xf>
    <xf numFmtId="0" fontId="54" fillId="0" borderId="35" xfId="0" applyFont="1" applyBorder="1" applyAlignment="1">
      <alignment horizontal="left" vertical="center"/>
    </xf>
    <xf numFmtId="0" fontId="54" fillId="0" borderId="35" xfId="0" applyFont="1" applyBorder="1">
      <alignment vertical="center"/>
    </xf>
    <xf numFmtId="0" fontId="54" fillId="0" borderId="2" xfId="0" applyFont="1" applyBorder="1">
      <alignment vertical="center"/>
    </xf>
    <xf numFmtId="0" fontId="54" fillId="0" borderId="6" xfId="0" applyFont="1" applyBorder="1">
      <alignment vertical="center"/>
    </xf>
    <xf numFmtId="0" fontId="54" fillId="0" borderId="37" xfId="0" applyFont="1" applyFill="1" applyBorder="1" applyAlignment="1">
      <alignment horizontal="left" vertical="center"/>
    </xf>
    <xf numFmtId="0" fontId="54" fillId="0" borderId="15" xfId="0" applyFont="1" applyFill="1" applyBorder="1">
      <alignment vertical="center"/>
    </xf>
    <xf numFmtId="0" fontId="54" fillId="0" borderId="5" xfId="0" applyFont="1" applyFill="1" applyBorder="1">
      <alignment vertical="center"/>
    </xf>
    <xf numFmtId="0" fontId="54" fillId="0" borderId="8" xfId="0" applyFont="1" applyFill="1" applyBorder="1">
      <alignment vertical="center"/>
    </xf>
    <xf numFmtId="0" fontId="54" fillId="0" borderId="23" xfId="0" applyFont="1" applyFill="1" applyBorder="1">
      <alignment vertical="center"/>
    </xf>
    <xf numFmtId="0" fontId="54" fillId="0" borderId="33" xfId="0" applyFont="1" applyFill="1" applyBorder="1" applyAlignment="1">
      <alignment horizontal="left" vertical="center"/>
    </xf>
    <xf numFmtId="0" fontId="54" fillId="0" borderId="13" xfId="0" applyFont="1" applyFill="1" applyBorder="1">
      <alignment vertical="center"/>
    </xf>
    <xf numFmtId="0" fontId="54" fillId="0" borderId="14" xfId="0" applyFont="1" applyFill="1" applyBorder="1">
      <alignment vertical="center"/>
    </xf>
    <xf numFmtId="0" fontId="54" fillId="0" borderId="18" xfId="0" applyFont="1" applyFill="1" applyBorder="1">
      <alignment vertical="center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Border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>
      <alignment vertical="center"/>
    </xf>
    <xf numFmtId="0" fontId="66" fillId="0" borderId="10" xfId="0" applyFont="1" applyBorder="1">
      <alignment vertical="center"/>
    </xf>
    <xf numFmtId="0" fontId="46" fillId="0" borderId="17" xfId="0" applyFont="1" applyBorder="1">
      <alignment vertical="center"/>
    </xf>
    <xf numFmtId="0" fontId="46" fillId="0" borderId="13" xfId="0" applyFont="1" applyBorder="1" applyAlignment="1">
      <alignment horizontal="left" vertical="center"/>
    </xf>
    <xf numFmtId="0" fontId="66" fillId="0" borderId="14" xfId="0" applyFont="1" applyBorder="1">
      <alignment vertical="center"/>
    </xf>
    <xf numFmtId="0" fontId="46" fillId="0" borderId="18" xfId="0" applyFont="1" applyBorder="1">
      <alignment vertical="center"/>
    </xf>
    <xf numFmtId="0" fontId="46" fillId="0" borderId="15" xfId="0" applyFont="1" applyBorder="1" applyAlignment="1">
      <alignment horizontal="left" vertical="center"/>
    </xf>
    <xf numFmtId="0" fontId="66" fillId="0" borderId="5" xfId="0" applyFont="1" applyBorder="1">
      <alignment vertical="center"/>
    </xf>
    <xf numFmtId="0" fontId="66" fillId="0" borderId="8" xfId="0" applyFont="1" applyBorder="1">
      <alignment vertical="center"/>
    </xf>
    <xf numFmtId="0" fontId="66" fillId="0" borderId="12" xfId="0" applyFont="1" applyBorder="1">
      <alignment vertical="center"/>
    </xf>
    <xf numFmtId="0" fontId="66" fillId="0" borderId="16" xfId="0" applyFont="1" applyBorder="1">
      <alignment vertical="center"/>
    </xf>
    <xf numFmtId="0" fontId="46" fillId="0" borderId="19" xfId="0" applyFont="1" applyBorder="1" applyAlignment="1">
      <alignment horizontal="left" vertical="center"/>
    </xf>
    <xf numFmtId="0" fontId="66" fillId="0" borderId="7" xfId="0" applyFont="1" applyBorder="1">
      <alignment vertical="center"/>
    </xf>
    <xf numFmtId="0" fontId="66" fillId="0" borderId="20" xfId="0" applyFont="1" applyBorder="1">
      <alignment vertical="center"/>
    </xf>
    <xf numFmtId="0" fontId="45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57" fillId="0" borderId="89" xfId="0" applyFont="1" applyFill="1" applyBorder="1">
      <alignment vertical="center"/>
    </xf>
    <xf numFmtId="0" fontId="54" fillId="0" borderId="82" xfId="0" applyFont="1" applyFill="1" applyBorder="1">
      <alignment vertical="center"/>
    </xf>
    <xf numFmtId="0" fontId="54" fillId="0" borderId="89" xfId="0" applyFont="1" applyFill="1" applyBorder="1">
      <alignment vertical="center"/>
    </xf>
    <xf numFmtId="0" fontId="53" fillId="0" borderId="8" xfId="0" applyFont="1" applyBorder="1" applyAlignment="1">
      <alignment vertical="center"/>
    </xf>
    <xf numFmtId="0" fontId="55" fillId="0" borderId="82" xfId="0" applyFont="1" applyFill="1" applyBorder="1">
      <alignment vertical="center"/>
    </xf>
    <xf numFmtId="0" fontId="54" fillId="0" borderId="14" xfId="0" applyFont="1" applyBorder="1">
      <alignment vertical="center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11" xfId="0" applyNumberFormat="1" applyFont="1" applyFill="1" applyBorder="1" applyAlignment="1">
      <alignment horizontal="left" vertical="top"/>
    </xf>
    <xf numFmtId="0" fontId="4" fillId="0" borderId="55" xfId="0" applyNumberFormat="1" applyFont="1" applyFill="1" applyBorder="1" applyAlignment="1">
      <alignment horizontal="left" vertical="top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left" vertical="top"/>
    </xf>
    <xf numFmtId="0" fontId="4" fillId="0" borderId="13" xfId="0" applyNumberFormat="1" applyFont="1" applyFill="1" applyBorder="1" applyAlignment="1">
      <alignment horizontal="left" vertical="top"/>
    </xf>
    <xf numFmtId="0" fontId="4" fillId="0" borderId="57" xfId="0" applyNumberFormat="1" applyFont="1" applyFill="1" applyBorder="1" applyAlignment="1">
      <alignment horizontal="left" vertical="top"/>
    </xf>
    <xf numFmtId="0" fontId="51" fillId="0" borderId="0" xfId="0" applyFont="1" applyBorder="1" applyAlignment="1">
      <alignment horizontal="left" vertical="center"/>
    </xf>
    <xf numFmtId="177" fontId="52" fillId="0" borderId="7" xfId="0" applyNumberFormat="1" applyFont="1" applyFill="1" applyBorder="1" applyAlignment="1">
      <alignment horizontal="left" vertical="center"/>
    </xf>
    <xf numFmtId="0" fontId="52" fillId="0" borderId="7" xfId="0" applyFont="1" applyFill="1" applyBorder="1" applyAlignment="1">
      <alignment vertical="center"/>
    </xf>
    <xf numFmtId="187" fontId="31" fillId="2" borderId="88" xfId="0" applyNumberFormat="1" applyFont="1" applyFill="1" applyBorder="1" applyAlignment="1">
      <alignment horizontal="center" vertical="center" shrinkToFit="1"/>
    </xf>
    <xf numFmtId="187" fontId="33" fillId="0" borderId="21" xfId="0" applyNumberFormat="1" applyFont="1" applyFill="1" applyBorder="1" applyAlignment="1">
      <alignment horizontal="center" vertical="center" shrinkToFit="1"/>
    </xf>
    <xf numFmtId="187" fontId="35" fillId="0" borderId="82" xfId="0" applyNumberFormat="1" applyFont="1" applyFill="1" applyBorder="1" applyAlignment="1">
      <alignment horizontal="center" vertical="center" shrinkToFit="1"/>
    </xf>
    <xf numFmtId="189" fontId="34" fillId="0" borderId="37" xfId="0" applyNumberFormat="1" applyFont="1" applyFill="1" applyBorder="1" applyAlignment="1">
      <alignment horizontal="center" vertical="center" wrapText="1"/>
    </xf>
    <xf numFmtId="191" fontId="23" fillId="0" borderId="37" xfId="0" applyNumberFormat="1" applyFont="1" applyFill="1" applyBorder="1" applyAlignment="1">
      <alignment horizontal="center" vertical="center" wrapText="1"/>
    </xf>
    <xf numFmtId="189" fontId="23" fillId="0" borderId="37" xfId="0" applyNumberFormat="1" applyFont="1" applyFill="1" applyBorder="1" applyAlignment="1">
      <alignment horizontal="center" vertical="center" wrapText="1"/>
    </xf>
    <xf numFmtId="189" fontId="34" fillId="0" borderId="3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vertical="center"/>
    </xf>
    <xf numFmtId="181" fontId="65" fillId="0" borderId="30" xfId="0" applyNumberFormat="1" applyFont="1" applyFill="1" applyBorder="1" applyAlignment="1" applyProtection="1">
      <alignment horizontal="right" vertical="center"/>
      <protection locked="0"/>
    </xf>
    <xf numFmtId="181" fontId="65" fillId="0" borderId="32" xfId="0" applyNumberFormat="1" applyFont="1" applyFill="1" applyBorder="1" applyAlignment="1" applyProtection="1">
      <alignment horizontal="right" vertical="center"/>
      <protection locked="0"/>
    </xf>
    <xf numFmtId="181" fontId="65" fillId="0" borderId="69" xfId="0" applyNumberFormat="1" applyFont="1" applyFill="1" applyBorder="1" applyAlignment="1" applyProtection="1">
      <alignment horizontal="right" vertical="center"/>
      <protection locked="0"/>
    </xf>
    <xf numFmtId="181" fontId="65" fillId="0" borderId="70" xfId="0" applyNumberFormat="1" applyFont="1" applyFill="1" applyBorder="1" applyAlignment="1" applyProtection="1">
      <alignment horizontal="right" vertical="center"/>
      <protection locked="0"/>
    </xf>
    <xf numFmtId="181" fontId="58" fillId="0" borderId="69" xfId="0" applyNumberFormat="1" applyFont="1" applyFill="1" applyBorder="1" applyAlignment="1" applyProtection="1">
      <alignment horizontal="right" vertical="center"/>
      <protection locked="0"/>
    </xf>
    <xf numFmtId="181" fontId="58" fillId="0" borderId="70" xfId="0" applyNumberFormat="1" applyFont="1" applyFill="1" applyBorder="1" applyAlignment="1" applyProtection="1">
      <alignment horizontal="right" vertical="center"/>
      <protection locked="0"/>
    </xf>
    <xf numFmtId="181" fontId="58" fillId="0" borderId="69" xfId="0" applyNumberFormat="1" applyFont="1" applyFill="1" applyBorder="1" applyAlignment="1" applyProtection="1">
      <alignment vertical="center"/>
      <protection locked="0"/>
    </xf>
    <xf numFmtId="181" fontId="58" fillId="0" borderId="70" xfId="0" applyNumberFormat="1" applyFont="1" applyFill="1" applyBorder="1" applyAlignment="1" applyProtection="1">
      <alignment vertical="center"/>
      <protection locked="0"/>
    </xf>
    <xf numFmtId="181" fontId="58" fillId="0" borderId="56" xfId="0" applyNumberFormat="1" applyFont="1" applyFill="1" applyBorder="1" applyAlignment="1" applyProtection="1">
      <alignment vertical="center"/>
      <protection locked="0"/>
    </xf>
    <xf numFmtId="181" fontId="58" fillId="0" borderId="57" xfId="0" applyNumberFormat="1" applyFont="1" applyFill="1" applyBorder="1" applyAlignment="1" applyProtection="1">
      <alignment vertical="center"/>
      <protection locked="0"/>
    </xf>
    <xf numFmtId="0" fontId="54" fillId="0" borderId="17" xfId="0" applyFont="1" applyFill="1" applyBorder="1" applyAlignment="1">
      <alignment vertical="center"/>
    </xf>
    <xf numFmtId="0" fontId="56" fillId="0" borderId="18" xfId="0" applyFont="1" applyBorder="1" applyAlignment="1">
      <alignment vertical="center"/>
    </xf>
    <xf numFmtId="180" fontId="46" fillId="0" borderId="62" xfId="0" applyNumberFormat="1" applyFont="1" applyFill="1" applyBorder="1" applyAlignment="1" applyProtection="1">
      <alignment horizontal="center" vertical="center"/>
      <protection locked="0"/>
    </xf>
    <xf numFmtId="180" fontId="46" fillId="0" borderId="6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71" fillId="0" borderId="0" xfId="0" applyFont="1" applyFill="1" applyAlignment="1">
      <alignment horizontal="left" vertical="center"/>
    </xf>
    <xf numFmtId="185" fontId="74" fillId="3" borderId="68" xfId="0" applyNumberFormat="1" applyFont="1" applyFill="1" applyBorder="1" applyAlignment="1" applyProtection="1">
      <alignment vertical="center"/>
      <protection locked="0"/>
    </xf>
    <xf numFmtId="181" fontId="74" fillId="3" borderId="69" xfId="0" applyNumberFormat="1" applyFont="1" applyFill="1" applyBorder="1" applyAlignment="1" applyProtection="1">
      <alignment horizontal="right" vertical="center"/>
      <protection locked="0"/>
    </xf>
    <xf numFmtId="181" fontId="74" fillId="3" borderId="70" xfId="0" applyNumberFormat="1" applyFont="1" applyFill="1" applyBorder="1" applyAlignment="1" applyProtection="1">
      <alignment horizontal="right" vertical="center"/>
      <protection locked="0"/>
    </xf>
    <xf numFmtId="181" fontId="74" fillId="3" borderId="69" xfId="0" applyNumberFormat="1" applyFont="1" applyFill="1" applyBorder="1" applyAlignment="1" applyProtection="1">
      <alignment vertical="center"/>
      <protection locked="0"/>
    </xf>
    <xf numFmtId="181" fontId="74" fillId="3" borderId="70" xfId="0" applyNumberFormat="1" applyFont="1" applyFill="1" applyBorder="1" applyAlignment="1" applyProtection="1">
      <alignment vertical="center"/>
      <protection locked="0"/>
    </xf>
    <xf numFmtId="185" fontId="74" fillId="3" borderId="72" xfId="0" applyNumberFormat="1" applyFont="1" applyFill="1" applyBorder="1" applyAlignment="1" applyProtection="1">
      <alignment vertical="center"/>
      <protection locked="0"/>
    </xf>
    <xf numFmtId="181" fontId="74" fillId="3" borderId="56" xfId="0" applyNumberFormat="1" applyFont="1" applyFill="1" applyBorder="1" applyAlignment="1" applyProtection="1">
      <alignment vertical="center"/>
      <protection locked="0"/>
    </xf>
    <xf numFmtId="181" fontId="74" fillId="3" borderId="57" xfId="0" applyNumberFormat="1" applyFont="1" applyFill="1" applyBorder="1" applyAlignment="1" applyProtection="1">
      <alignment vertical="center"/>
      <protection locked="0"/>
    </xf>
    <xf numFmtId="181" fontId="79" fillId="3" borderId="30" xfId="0" applyNumberFormat="1" applyFont="1" applyFill="1" applyBorder="1" applyAlignment="1" applyProtection="1">
      <alignment horizontal="right" vertical="center"/>
      <protection locked="0"/>
    </xf>
    <xf numFmtId="181" fontId="79" fillId="3" borderId="32" xfId="0" applyNumberFormat="1" applyFont="1" applyFill="1" applyBorder="1" applyAlignment="1" applyProtection="1">
      <alignment horizontal="right" vertical="center"/>
      <protection locked="0"/>
    </xf>
    <xf numFmtId="181" fontId="79" fillId="3" borderId="69" xfId="0" applyNumberFormat="1" applyFont="1" applyFill="1" applyBorder="1" applyAlignment="1" applyProtection="1">
      <alignment horizontal="right" vertical="center"/>
      <protection locked="0"/>
    </xf>
    <xf numFmtId="181" fontId="79" fillId="3" borderId="70" xfId="0" applyNumberFormat="1" applyFont="1" applyFill="1" applyBorder="1" applyAlignment="1" applyProtection="1">
      <alignment horizontal="right" vertical="center"/>
      <protection locked="0"/>
    </xf>
    <xf numFmtId="180" fontId="74" fillId="3" borderId="62" xfId="0" applyNumberFormat="1" applyFont="1" applyFill="1" applyBorder="1" applyAlignment="1" applyProtection="1">
      <alignment horizontal="center" vertical="center"/>
      <protection locked="0"/>
    </xf>
    <xf numFmtId="0" fontId="54" fillId="0" borderId="28" xfId="0" applyFont="1" applyFill="1" applyBorder="1" applyAlignment="1" applyProtection="1">
      <alignment horizontal="center" vertical="center"/>
      <protection locked="0"/>
    </xf>
    <xf numFmtId="0" fontId="74" fillId="3" borderId="30" xfId="0" applyFont="1" applyFill="1" applyBorder="1" applyAlignment="1" applyProtection="1">
      <alignment horizontal="center" vertical="center"/>
      <protection locked="0"/>
    </xf>
    <xf numFmtId="0" fontId="74" fillId="3" borderId="54" xfId="0" applyFont="1" applyFill="1" applyBorder="1" applyAlignment="1" applyProtection="1">
      <alignment horizontal="center" vertical="center"/>
      <protection locked="0"/>
    </xf>
    <xf numFmtId="0" fontId="74" fillId="3" borderId="60" xfId="0" applyFont="1" applyFill="1" applyBorder="1" applyAlignment="1" applyProtection="1">
      <alignment horizontal="center" vertical="center"/>
      <protection locked="0"/>
    </xf>
    <xf numFmtId="0" fontId="74" fillId="3" borderId="61" xfId="0" applyFont="1" applyFill="1" applyBorder="1" applyAlignment="1" applyProtection="1">
      <alignment horizontal="center" vertical="center"/>
      <protection locked="0"/>
    </xf>
    <xf numFmtId="0" fontId="74" fillId="3" borderId="56" xfId="0" applyFont="1" applyFill="1" applyBorder="1" applyAlignment="1" applyProtection="1">
      <alignment horizontal="center" vertical="center"/>
      <protection locked="0"/>
    </xf>
    <xf numFmtId="0" fontId="74" fillId="3" borderId="62" xfId="0" applyFont="1" applyFill="1" applyBorder="1" applyAlignment="1" applyProtection="1">
      <alignment horizontal="center" vertical="center"/>
      <protection locked="0"/>
    </xf>
    <xf numFmtId="186" fontId="54" fillId="4" borderId="76" xfId="1" applyNumberFormat="1" applyFont="1" applyFill="1" applyBorder="1" applyAlignment="1">
      <alignment horizontal="left" vertical="top" wrapText="1"/>
    </xf>
    <xf numFmtId="0" fontId="56" fillId="0" borderId="20" xfId="0" applyFont="1" applyBorder="1" applyAlignment="1">
      <alignment horizontal="left" vertical="top"/>
    </xf>
    <xf numFmtId="186" fontId="54" fillId="4" borderId="93" xfId="1" applyNumberFormat="1" applyFont="1" applyFill="1" applyBorder="1" applyAlignment="1">
      <alignment horizontal="left" vertical="top" wrapText="1"/>
    </xf>
    <xf numFmtId="0" fontId="56" fillId="0" borderId="94" xfId="0" applyFont="1" applyBorder="1" applyAlignment="1">
      <alignment horizontal="left" vertical="top"/>
    </xf>
    <xf numFmtId="0" fontId="54" fillId="0" borderId="5" xfId="0" applyFont="1" applyFill="1" applyBorder="1" applyAlignment="1">
      <alignment horizontal="left" vertical="center" wrapText="1"/>
    </xf>
    <xf numFmtId="0" fontId="54" fillId="0" borderId="11" xfId="0" applyFont="1" applyFill="1" applyBorder="1">
      <alignment vertical="center"/>
    </xf>
    <xf numFmtId="0" fontId="62" fillId="0" borderId="24" xfId="0" applyFont="1" applyFill="1" applyBorder="1">
      <alignment vertical="center"/>
    </xf>
    <xf numFmtId="184" fontId="74" fillId="3" borderId="59" xfId="0" applyNumberFormat="1" applyFont="1" applyFill="1" applyBorder="1" applyAlignment="1" applyProtection="1">
      <alignment horizontal="center" vertical="center"/>
      <protection locked="0"/>
    </xf>
    <xf numFmtId="185" fontId="74" fillId="3" borderId="51" xfId="0" applyNumberFormat="1" applyFont="1" applyFill="1" applyBorder="1" applyAlignment="1" applyProtection="1">
      <alignment vertical="center"/>
      <protection locked="0"/>
    </xf>
    <xf numFmtId="0" fontId="54" fillId="0" borderId="38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/>
    </xf>
    <xf numFmtId="0" fontId="54" fillId="0" borderId="76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46" fillId="0" borderId="38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46" fillId="0" borderId="76" xfId="0" applyFont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56" fillId="0" borderId="61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0" fontId="74" fillId="3" borderId="61" xfId="0" applyFont="1" applyFill="1" applyBorder="1" applyAlignment="1" applyProtection="1">
      <alignment horizontal="center" vertical="center" wrapText="1"/>
      <protection locked="0"/>
    </xf>
    <xf numFmtId="0" fontId="74" fillId="3" borderId="24" xfId="0" applyFont="1" applyFill="1" applyBorder="1" applyAlignment="1" applyProtection="1">
      <alignment horizontal="center" vertical="center" wrapText="1"/>
      <protection locked="0"/>
    </xf>
    <xf numFmtId="0" fontId="73" fillId="3" borderId="22" xfId="0" applyFont="1" applyFill="1" applyBorder="1" applyAlignment="1" applyProtection="1">
      <alignment vertical="center" wrapText="1"/>
      <protection locked="0"/>
    </xf>
    <xf numFmtId="0" fontId="73" fillId="3" borderId="75" xfId="0" applyFont="1" applyFill="1" applyBorder="1" applyAlignment="1" applyProtection="1">
      <alignment vertical="center" wrapText="1"/>
      <protection locked="0"/>
    </xf>
    <xf numFmtId="0" fontId="73" fillId="3" borderId="63" xfId="0" applyFont="1" applyFill="1" applyBorder="1" applyAlignment="1" applyProtection="1">
      <alignment vertical="center" wrapText="1"/>
      <protection locked="0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54" fillId="0" borderId="38" xfId="0" applyFont="1" applyFill="1" applyBorder="1" applyAlignment="1">
      <alignment horizontal="center" vertical="center" wrapText="1"/>
    </xf>
    <xf numFmtId="0" fontId="56" fillId="0" borderId="8" xfId="0" applyFont="1" applyBorder="1" applyAlignment="1">
      <alignment vertical="center"/>
    </xf>
    <xf numFmtId="0" fontId="56" fillId="0" borderId="23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76" xfId="0" applyFont="1" applyBorder="1" applyAlignment="1">
      <alignment vertical="center"/>
    </xf>
    <xf numFmtId="0" fontId="56" fillId="0" borderId="20" xfId="0" applyFont="1" applyBorder="1" applyAlignment="1">
      <alignment vertical="center"/>
    </xf>
    <xf numFmtId="0" fontId="54" fillId="0" borderId="23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186" fontId="54" fillId="0" borderId="77" xfId="1" applyNumberFormat="1" applyFont="1" applyFill="1" applyBorder="1" applyAlignment="1">
      <alignment horizontal="center" vertical="center"/>
    </xf>
    <xf numFmtId="0" fontId="56" fillId="0" borderId="78" xfId="0" applyFont="1" applyBorder="1" applyAlignment="1">
      <alignment vertical="center"/>
    </xf>
    <xf numFmtId="186" fontId="54" fillId="0" borderId="22" xfId="1" applyNumberFormat="1" applyFont="1" applyFill="1" applyBorder="1" applyAlignment="1">
      <alignment horizontal="center" vertical="center"/>
    </xf>
    <xf numFmtId="0" fontId="56" fillId="0" borderId="63" xfId="0" applyFont="1" applyBorder="1" applyAlignment="1">
      <alignment vertical="center"/>
    </xf>
    <xf numFmtId="0" fontId="55" fillId="0" borderId="53" xfId="0" applyFont="1" applyFill="1" applyBorder="1" applyAlignment="1">
      <alignment horizontal="center" vertical="center"/>
    </xf>
    <xf numFmtId="0" fontId="56" fillId="0" borderId="53" xfId="0" applyFont="1" applyBorder="1" applyAlignment="1">
      <alignment vertical="center"/>
    </xf>
    <xf numFmtId="0" fontId="55" fillId="0" borderId="26" xfId="0" applyFont="1" applyFill="1" applyBorder="1" applyAlignment="1">
      <alignment horizontal="center" vertical="center"/>
    </xf>
    <xf numFmtId="0" fontId="56" fillId="0" borderId="85" xfId="0" applyFont="1" applyFill="1" applyBorder="1" applyAlignment="1">
      <alignment horizontal="center" vertical="center"/>
    </xf>
    <xf numFmtId="186" fontId="54" fillId="0" borderId="23" xfId="1" applyNumberFormat="1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38" fontId="77" fillId="3" borderId="22" xfId="1" applyFont="1" applyFill="1" applyBorder="1" applyAlignment="1">
      <alignment horizontal="center" vertical="center"/>
    </xf>
    <xf numFmtId="38" fontId="77" fillId="3" borderId="75" xfId="1" applyFont="1" applyFill="1" applyBorder="1" applyAlignment="1">
      <alignment horizontal="center" vertical="center"/>
    </xf>
    <xf numFmtId="0" fontId="78" fillId="3" borderId="75" xfId="0" applyFont="1" applyFill="1" applyBorder="1" applyAlignment="1">
      <alignment vertical="center"/>
    </xf>
    <xf numFmtId="0" fontId="78" fillId="3" borderId="63" xfId="0" applyFont="1" applyFill="1" applyBorder="1" applyAlignment="1">
      <alignment vertical="center"/>
    </xf>
    <xf numFmtId="11" fontId="54" fillId="0" borderId="22" xfId="1" applyNumberFormat="1" applyFont="1" applyFill="1" applyBorder="1" applyAlignment="1" applyProtection="1">
      <alignment horizontal="right" vertical="center"/>
      <protection locked="0"/>
    </xf>
    <xf numFmtId="11" fontId="54" fillId="0" borderId="75" xfId="1" applyNumberFormat="1" applyFont="1" applyFill="1" applyBorder="1" applyAlignment="1" applyProtection="1">
      <alignment horizontal="right" vertical="center"/>
      <protection locked="0"/>
    </xf>
    <xf numFmtId="38" fontId="54" fillId="0" borderId="75" xfId="1" applyFont="1" applyFill="1" applyBorder="1" applyAlignment="1" applyProtection="1">
      <alignment horizontal="right" vertical="center"/>
      <protection locked="0"/>
    </xf>
    <xf numFmtId="38" fontId="54" fillId="0" borderId="63" xfId="1" applyFont="1" applyFill="1" applyBorder="1" applyAlignment="1" applyProtection="1">
      <alignment horizontal="right" vertical="center"/>
      <protection locked="0"/>
    </xf>
    <xf numFmtId="38" fontId="75" fillId="3" borderId="22" xfId="1" applyFont="1" applyFill="1" applyBorder="1" applyAlignment="1" applyProtection="1">
      <alignment horizontal="right" vertical="center"/>
      <protection locked="0"/>
    </xf>
    <xf numFmtId="38" fontId="75" fillId="3" borderId="63" xfId="1" applyFont="1" applyFill="1" applyBorder="1" applyAlignment="1" applyProtection="1">
      <alignment horizontal="right" vertical="center"/>
      <protection locked="0"/>
    </xf>
    <xf numFmtId="38" fontId="69" fillId="0" borderId="22" xfId="1" applyFont="1" applyFill="1" applyBorder="1" applyAlignment="1" applyProtection="1">
      <alignment horizontal="right" vertical="center"/>
      <protection locked="0"/>
    </xf>
    <xf numFmtId="38" fontId="69" fillId="0" borderId="75" xfId="1" applyFont="1" applyFill="1" applyBorder="1" applyAlignment="1" applyProtection="1">
      <alignment horizontal="right" vertical="center"/>
      <protection locked="0"/>
    </xf>
    <xf numFmtId="38" fontId="73" fillId="3" borderId="79" xfId="1" applyFont="1" applyFill="1" applyBorder="1" applyAlignment="1" applyProtection="1">
      <alignment vertical="center" wrapText="1"/>
      <protection locked="0"/>
    </xf>
    <xf numFmtId="38" fontId="73" fillId="3" borderId="80" xfId="1" applyFont="1" applyFill="1" applyBorder="1" applyAlignment="1" applyProtection="1">
      <alignment vertical="center"/>
      <protection locked="0"/>
    </xf>
    <xf numFmtId="38" fontId="69" fillId="0" borderId="63" xfId="1" applyFont="1" applyFill="1" applyBorder="1" applyAlignment="1" applyProtection="1">
      <alignment horizontal="right" vertical="center"/>
      <protection locked="0"/>
    </xf>
    <xf numFmtId="0" fontId="56" fillId="0" borderId="53" xfId="0" applyFont="1" applyBorder="1" applyAlignment="1">
      <alignment horizontal="center" vertical="center"/>
    </xf>
    <xf numFmtId="0" fontId="54" fillId="0" borderId="38" xfId="0" applyFont="1" applyBorder="1" applyAlignment="1">
      <alignment vertical="center" wrapText="1"/>
    </xf>
    <xf numFmtId="0" fontId="55" fillId="0" borderId="1" xfId="0" applyFont="1" applyFill="1" applyBorder="1" applyAlignment="1">
      <alignment horizontal="center" vertical="center"/>
    </xf>
    <xf numFmtId="0" fontId="56" fillId="0" borderId="95" xfId="0" applyFont="1" applyFill="1" applyBorder="1" applyAlignment="1">
      <alignment horizontal="center" vertical="center"/>
    </xf>
    <xf numFmtId="0" fontId="74" fillId="3" borderId="54" xfId="0" applyFont="1" applyFill="1" applyBorder="1" applyAlignment="1" applyProtection="1">
      <alignment horizontal="center" vertical="center"/>
      <protection locked="0"/>
    </xf>
    <xf numFmtId="0" fontId="74" fillId="3" borderId="11" xfId="0" applyFont="1" applyFill="1" applyBorder="1" applyAlignment="1" applyProtection="1">
      <alignment vertical="center"/>
      <protection locked="0"/>
    </xf>
    <xf numFmtId="189" fontId="74" fillId="3" borderId="54" xfId="0" applyNumberFormat="1" applyFont="1" applyFill="1" applyBorder="1" applyAlignment="1" applyProtection="1">
      <alignment horizontal="center" vertical="center"/>
      <protection locked="0"/>
    </xf>
    <xf numFmtId="189" fontId="74" fillId="3" borderId="11" xfId="0" applyNumberFormat="1" applyFont="1" applyFill="1" applyBorder="1" applyAlignment="1" applyProtection="1">
      <alignment vertical="center"/>
      <protection locked="0"/>
    </xf>
    <xf numFmtId="0" fontId="69" fillId="0" borderId="0" xfId="0" applyFont="1" applyFill="1" applyBorder="1" applyAlignment="1" applyProtection="1">
      <alignment horizontal="center" vertical="center"/>
      <protection locked="0"/>
    </xf>
    <xf numFmtId="0" fontId="69" fillId="0" borderId="6" xfId="0" applyFont="1" applyFill="1" applyBorder="1" applyAlignment="1" applyProtection="1">
      <alignment vertical="center"/>
      <protection locked="0"/>
    </xf>
    <xf numFmtId="38" fontId="58" fillId="0" borderId="91" xfId="1" applyFont="1" applyFill="1" applyBorder="1" applyAlignment="1" applyProtection="1">
      <alignment vertical="center" wrapText="1"/>
      <protection locked="0"/>
    </xf>
    <xf numFmtId="38" fontId="58" fillId="0" borderId="92" xfId="1" applyFont="1" applyFill="1" applyBorder="1" applyAlignment="1" applyProtection="1">
      <alignment vertical="center"/>
      <protection locked="0"/>
    </xf>
    <xf numFmtId="189" fontId="69" fillId="0" borderId="0" xfId="0" applyNumberFormat="1" applyFont="1" applyFill="1" applyBorder="1" applyAlignment="1" applyProtection="1">
      <alignment horizontal="center" vertical="center"/>
      <protection locked="0"/>
    </xf>
    <xf numFmtId="189" fontId="69" fillId="0" borderId="6" xfId="0" applyNumberFormat="1" applyFont="1" applyFill="1" applyBorder="1" applyAlignment="1" applyProtection="1">
      <alignment vertical="center"/>
      <protection locked="0"/>
    </xf>
    <xf numFmtId="184" fontId="69" fillId="0" borderId="52" xfId="0" applyNumberFormat="1" applyFont="1" applyFill="1" applyBorder="1" applyAlignment="1" applyProtection="1">
      <alignment horizontal="center" vertical="center"/>
      <protection locked="0"/>
    </xf>
    <xf numFmtId="184" fontId="69" fillId="0" borderId="84" xfId="0" applyNumberFormat="1" applyFont="1" applyFill="1" applyBorder="1" applyAlignment="1" applyProtection="1">
      <alignment horizontal="center" vertical="center"/>
      <protection locked="0"/>
    </xf>
    <xf numFmtId="183" fontId="69" fillId="0" borderId="86" xfId="0" applyNumberFormat="1" applyFont="1" applyFill="1" applyBorder="1" applyAlignment="1" applyProtection="1">
      <alignment horizontal="center" vertical="center"/>
      <protection locked="0"/>
    </xf>
    <xf numFmtId="183" fontId="69" fillId="0" borderId="85" xfId="0" applyNumberFormat="1" applyFont="1" applyFill="1" applyBorder="1" applyAlignment="1" applyProtection="1">
      <alignment horizontal="center" vertical="center"/>
      <protection locked="0"/>
    </xf>
    <xf numFmtId="0" fontId="55" fillId="0" borderId="25" xfId="0" applyFont="1" applyFill="1" applyBorder="1" applyAlignment="1">
      <alignment horizontal="center" vertical="center"/>
    </xf>
    <xf numFmtId="0" fontId="56" fillId="0" borderId="84" xfId="0" applyFont="1" applyFill="1" applyBorder="1" applyAlignment="1">
      <alignment horizontal="center" vertical="center"/>
    </xf>
    <xf numFmtId="186" fontId="62" fillId="4" borderId="73" xfId="1" applyNumberFormat="1" applyFont="1" applyFill="1" applyBorder="1" applyAlignment="1">
      <alignment horizontal="left" vertical="top" wrapText="1"/>
    </xf>
    <xf numFmtId="0" fontId="56" fillId="0" borderId="74" xfId="0" applyFont="1" applyBorder="1" applyAlignment="1">
      <alignment horizontal="left" vertical="top"/>
    </xf>
    <xf numFmtId="0" fontId="56" fillId="0" borderId="87" xfId="0" applyFont="1" applyBorder="1" applyAlignment="1">
      <alignment horizontal="left" vertical="top"/>
    </xf>
    <xf numFmtId="0" fontId="54" fillId="0" borderId="34" xfId="0" applyFont="1" applyFill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69" xfId="0" applyFont="1" applyBorder="1" applyAlignment="1">
      <alignment horizontal="left" vertical="center" wrapText="1"/>
    </xf>
    <xf numFmtId="38" fontId="75" fillId="3" borderId="77" xfId="1" applyFont="1" applyFill="1" applyBorder="1" applyAlignment="1" applyProtection="1">
      <alignment horizontal="right" vertical="center"/>
      <protection locked="0"/>
    </xf>
    <xf numFmtId="38" fontId="75" fillId="3" borderId="78" xfId="1" applyFont="1" applyFill="1" applyBorder="1" applyAlignment="1" applyProtection="1">
      <alignment horizontal="right" vertical="center"/>
      <protection locked="0"/>
    </xf>
    <xf numFmtId="0" fontId="54" fillId="0" borderId="11" xfId="0" applyFont="1" applyFill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79" fillId="3" borderId="30" xfId="0" applyFont="1" applyFill="1" applyBorder="1" applyAlignment="1" applyProtection="1">
      <alignment horizontal="center" vertical="center"/>
      <protection locked="0"/>
    </xf>
    <xf numFmtId="0" fontId="79" fillId="3" borderId="9" xfId="0" applyFont="1" applyFill="1" applyBorder="1" applyAlignment="1" applyProtection="1">
      <alignment vertical="center"/>
      <protection locked="0"/>
    </xf>
    <xf numFmtId="0" fontId="68" fillId="0" borderId="23" xfId="0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vertical="center"/>
      <protection locked="0"/>
    </xf>
    <xf numFmtId="0" fontId="68" fillId="0" borderId="0" xfId="0" applyFont="1" applyFill="1" applyBorder="1" applyAlignment="1" applyProtection="1">
      <alignment horizontal="center" vertical="center"/>
      <protection locked="0"/>
    </xf>
    <xf numFmtId="0" fontId="68" fillId="0" borderId="6" xfId="0" applyFont="1" applyFill="1" applyBorder="1" applyAlignment="1" applyProtection="1">
      <alignment vertical="center"/>
      <protection locked="0"/>
    </xf>
    <xf numFmtId="0" fontId="54" fillId="0" borderId="83" xfId="0" applyFont="1" applyFill="1" applyBorder="1" applyAlignment="1">
      <alignment horizontal="center" vertical="center"/>
    </xf>
    <xf numFmtId="0" fontId="56" fillId="0" borderId="4" xfId="0" applyFont="1" applyBorder="1" applyAlignment="1">
      <alignment vertical="center"/>
    </xf>
    <xf numFmtId="0" fontId="55" fillId="0" borderId="84" xfId="0" applyFont="1" applyFill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189" fontId="69" fillId="0" borderId="23" xfId="0" applyNumberFormat="1" applyFont="1" applyFill="1" applyBorder="1" applyAlignment="1" applyProtection="1">
      <alignment horizontal="center" vertical="center"/>
      <protection locked="0"/>
    </xf>
    <xf numFmtId="189" fontId="69" fillId="0" borderId="0" xfId="0" applyNumberFormat="1" applyFont="1" applyFill="1" applyBorder="1" applyAlignment="1" applyProtection="1">
      <alignment vertical="center"/>
      <protection locked="0"/>
    </xf>
    <xf numFmtId="184" fontId="69" fillId="0" borderId="69" xfId="0" applyNumberFormat="1" applyFont="1" applyFill="1" applyBorder="1" applyAlignment="1" applyProtection="1">
      <alignment horizontal="center" vertical="center"/>
      <protection locked="0"/>
    </xf>
    <xf numFmtId="183" fontId="69" fillId="0" borderId="70" xfId="0" applyNumberFormat="1" applyFont="1" applyFill="1" applyBorder="1" applyAlignment="1" applyProtection="1">
      <alignment horizontal="center" vertical="center"/>
      <protection locked="0"/>
    </xf>
    <xf numFmtId="189" fontId="69" fillId="0" borderId="97" xfId="0" applyNumberFormat="1" applyFont="1" applyFill="1" applyBorder="1" applyAlignment="1" applyProtection="1">
      <alignment horizontal="center" vertical="center"/>
      <protection locked="0"/>
    </xf>
    <xf numFmtId="189" fontId="69" fillId="0" borderId="4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>
      <alignment horizontal="left" vertical="center"/>
    </xf>
    <xf numFmtId="38" fontId="54" fillId="0" borderId="11" xfId="1" applyFont="1" applyFill="1" applyBorder="1" applyAlignment="1">
      <alignment horizontal="center" vertical="center" wrapText="1"/>
    </xf>
    <xf numFmtId="38" fontId="54" fillId="0" borderId="16" xfId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 wrapText="1"/>
    </xf>
    <xf numFmtId="191" fontId="74" fillId="3" borderId="50" xfId="0" applyNumberFormat="1" applyFont="1" applyFill="1" applyBorder="1" applyAlignment="1" applyProtection="1">
      <alignment horizontal="center" vertical="center"/>
      <protection locked="0"/>
    </xf>
    <xf numFmtId="191" fontId="74" fillId="3" borderId="75" xfId="0" applyNumberFormat="1" applyFont="1" applyFill="1" applyBorder="1" applyAlignment="1" applyProtection="1">
      <alignment horizontal="center" vertical="center"/>
      <protection locked="0"/>
    </xf>
    <xf numFmtId="183" fontId="74" fillId="3" borderId="50" xfId="0" applyNumberFormat="1" applyFont="1" applyFill="1" applyBorder="1" applyAlignment="1" applyProtection="1">
      <alignment horizontal="center" vertical="center"/>
      <protection locked="0"/>
    </xf>
    <xf numFmtId="0" fontId="74" fillId="3" borderId="59" xfId="0" applyFont="1" applyFill="1" applyBorder="1" applyAlignment="1" applyProtection="1">
      <alignment horizontal="center" vertical="center"/>
      <protection locked="0"/>
    </xf>
    <xf numFmtId="180" fontId="74" fillId="3" borderId="62" xfId="0" applyNumberFormat="1" applyFont="1" applyFill="1" applyBorder="1" applyAlignment="1" applyProtection="1">
      <alignment horizontal="center" vertical="center"/>
      <protection locked="0"/>
    </xf>
    <xf numFmtId="180" fontId="74" fillId="3" borderId="14" xfId="0" applyNumberFormat="1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>
      <alignment vertical="center" wrapText="1"/>
    </xf>
    <xf numFmtId="0" fontId="53" fillId="0" borderId="7" xfId="0" applyFont="1" applyFill="1" applyBorder="1" applyAlignment="1">
      <alignment vertical="center"/>
    </xf>
    <xf numFmtId="0" fontId="74" fillId="3" borderId="38" xfId="0" applyFont="1" applyFill="1" applyBorder="1" applyAlignment="1" applyProtection="1">
      <alignment horizontal="center" vertical="center"/>
      <protection locked="0"/>
    </xf>
    <xf numFmtId="0" fontId="74" fillId="3" borderId="5" xfId="0" applyFont="1" applyFill="1" applyBorder="1" applyAlignment="1" applyProtection="1">
      <alignment horizontal="center" vertical="center"/>
      <protection locked="0"/>
    </xf>
    <xf numFmtId="38" fontId="54" fillId="0" borderId="12" xfId="1" applyFont="1" applyFill="1" applyBorder="1" applyAlignment="1">
      <alignment horizontal="center" vertical="center" wrapText="1"/>
    </xf>
    <xf numFmtId="0" fontId="72" fillId="3" borderId="61" xfId="0" applyFont="1" applyFill="1" applyBorder="1" applyAlignment="1" applyProtection="1">
      <alignment horizontal="center" vertical="center" wrapText="1"/>
      <protection locked="0"/>
    </xf>
    <xf numFmtId="0" fontId="72" fillId="3" borderId="24" xfId="0" applyFont="1" applyFill="1" applyBorder="1" applyAlignment="1" applyProtection="1">
      <alignment horizontal="center" vertical="center" wrapText="1"/>
      <protection locked="0"/>
    </xf>
    <xf numFmtId="0" fontId="72" fillId="3" borderId="61" xfId="0" applyFont="1" applyFill="1" applyBorder="1" applyAlignment="1" applyProtection="1">
      <alignment horizontal="center" vertical="center"/>
      <protection locked="0"/>
    </xf>
    <xf numFmtId="0" fontId="72" fillId="3" borderId="12" xfId="0" applyFont="1" applyFill="1" applyBorder="1" applyAlignment="1" applyProtection="1">
      <alignment horizontal="center" vertical="center"/>
      <protection locked="0"/>
    </xf>
    <xf numFmtId="0" fontId="72" fillId="3" borderId="16" xfId="0" applyFont="1" applyFill="1" applyBorder="1" applyAlignment="1" applyProtection="1">
      <alignment horizontal="center" vertical="center"/>
      <protection locked="0"/>
    </xf>
    <xf numFmtId="49" fontId="74" fillId="3" borderId="22" xfId="0" applyNumberFormat="1" applyFont="1" applyFill="1" applyBorder="1" applyAlignment="1" applyProtection="1">
      <alignment horizontal="center" vertical="center"/>
      <protection locked="0"/>
    </xf>
    <xf numFmtId="49" fontId="76" fillId="0" borderId="63" xfId="0" applyNumberFormat="1" applyFont="1" applyBorder="1" applyAlignment="1">
      <alignment horizontal="center" vertical="center"/>
    </xf>
    <xf numFmtId="0" fontId="74" fillId="3" borderId="22" xfId="0" applyFont="1" applyFill="1" applyBorder="1" applyAlignment="1" applyProtection="1">
      <alignment horizontal="center" vertical="center"/>
      <protection locked="0"/>
    </xf>
    <xf numFmtId="0" fontId="76" fillId="0" borderId="75" xfId="0" applyFont="1" applyBorder="1" applyAlignment="1">
      <alignment horizontal="center" vertical="center"/>
    </xf>
    <xf numFmtId="0" fontId="76" fillId="0" borderId="63" xfId="0" applyFont="1" applyBorder="1" applyAlignment="1">
      <alignment horizontal="center" vertical="center"/>
    </xf>
    <xf numFmtId="0" fontId="72" fillId="3" borderId="61" xfId="0" applyFont="1" applyFill="1" applyBorder="1" applyAlignment="1">
      <alignment horizontal="center" vertical="center"/>
    </xf>
    <xf numFmtId="0" fontId="72" fillId="3" borderId="12" xfId="0" applyFont="1" applyFill="1" applyBorder="1" applyAlignment="1">
      <alignment horizontal="center" vertical="center"/>
    </xf>
    <xf numFmtId="0" fontId="72" fillId="3" borderId="16" xfId="0" applyFont="1" applyFill="1" applyBorder="1" applyAlignment="1">
      <alignment horizontal="center" vertical="center"/>
    </xf>
    <xf numFmtId="0" fontId="72" fillId="3" borderId="24" xfId="0" applyFont="1" applyFill="1" applyBorder="1" applyAlignment="1">
      <alignment horizontal="center" vertical="center"/>
    </xf>
    <xf numFmtId="186" fontId="54" fillId="0" borderId="38" xfId="1" applyNumberFormat="1" applyFont="1" applyFill="1" applyBorder="1" applyAlignment="1">
      <alignment horizontal="center" vertical="center"/>
    </xf>
    <xf numFmtId="0" fontId="54" fillId="0" borderId="22" xfId="0" applyFont="1" applyFill="1" applyBorder="1" applyAlignment="1" applyProtection="1">
      <alignment horizontal="center" vertical="center" wrapText="1"/>
    </xf>
    <xf numFmtId="0" fontId="56" fillId="0" borderId="63" xfId="0" applyFont="1" applyBorder="1" applyAlignment="1" applyProtection="1">
      <alignment vertical="center"/>
    </xf>
    <xf numFmtId="186" fontId="54" fillId="0" borderId="79" xfId="1" applyNumberFormat="1" applyFont="1" applyFill="1" applyBorder="1" applyAlignment="1">
      <alignment horizontal="center" vertical="center"/>
    </xf>
    <xf numFmtId="0" fontId="56" fillId="0" borderId="80" xfId="0" applyFont="1" applyBorder="1" applyAlignment="1">
      <alignment vertical="center"/>
    </xf>
    <xf numFmtId="38" fontId="58" fillId="0" borderId="90" xfId="1" applyFont="1" applyFill="1" applyBorder="1" applyAlignment="1" applyProtection="1">
      <alignment vertical="center" wrapText="1"/>
      <protection locked="0"/>
    </xf>
    <xf numFmtId="38" fontId="58" fillId="0" borderId="91" xfId="1" applyFont="1" applyFill="1" applyBorder="1" applyAlignment="1" applyProtection="1">
      <alignment vertical="center"/>
      <protection locked="0"/>
    </xf>
    <xf numFmtId="184" fontId="74" fillId="3" borderId="52" xfId="0" applyNumberFormat="1" applyFont="1" applyFill="1" applyBorder="1" applyAlignment="1" applyProtection="1">
      <alignment horizontal="center" vertical="center"/>
      <protection locked="0"/>
    </xf>
    <xf numFmtId="184" fontId="74" fillId="3" borderId="84" xfId="0" applyNumberFormat="1" applyFont="1" applyFill="1" applyBorder="1" applyAlignment="1" applyProtection="1">
      <alignment horizontal="center" vertical="center"/>
      <protection locked="0"/>
    </xf>
    <xf numFmtId="183" fontId="69" fillId="0" borderId="1" xfId="0" applyNumberFormat="1" applyFont="1" applyFill="1" applyBorder="1" applyAlignment="1" applyProtection="1">
      <alignment horizontal="center" vertical="center"/>
      <protection locked="0"/>
    </xf>
    <xf numFmtId="183" fontId="69" fillId="0" borderId="19" xfId="0" applyNumberFormat="1" applyFont="1" applyFill="1" applyBorder="1" applyAlignment="1" applyProtection="1">
      <alignment horizontal="center" vertical="center"/>
      <protection locked="0"/>
    </xf>
    <xf numFmtId="38" fontId="63" fillId="0" borderId="22" xfId="1" applyFont="1" applyFill="1" applyBorder="1" applyAlignment="1" applyProtection="1">
      <alignment horizontal="left" vertical="center" wrapText="1"/>
      <protection locked="0"/>
    </xf>
    <xf numFmtId="38" fontId="63" fillId="0" borderId="75" xfId="1" applyFont="1" applyFill="1" applyBorder="1" applyAlignment="1" applyProtection="1">
      <alignment horizontal="left" vertical="center"/>
      <protection locked="0"/>
    </xf>
    <xf numFmtId="0" fontId="55" fillId="0" borderId="75" xfId="0" applyFont="1" applyBorder="1" applyAlignment="1">
      <alignment horizontal="left" vertical="center"/>
    </xf>
    <xf numFmtId="0" fontId="55" fillId="0" borderId="63" xfId="0" applyFont="1" applyBorder="1" applyAlignment="1">
      <alignment horizontal="left" vertical="center"/>
    </xf>
    <xf numFmtId="0" fontId="54" fillId="0" borderId="8" xfId="0" applyFont="1" applyFill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/>
    </xf>
    <xf numFmtId="183" fontId="74" fillId="3" borderId="1" xfId="0" applyNumberFormat="1" applyFont="1" applyFill="1" applyBorder="1" applyAlignment="1" applyProtection="1">
      <alignment horizontal="center" vertical="center"/>
      <protection locked="0"/>
    </xf>
    <xf numFmtId="183" fontId="74" fillId="3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23" xfId="0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Border="1" applyAlignment="1" applyProtection="1">
      <alignment vertical="center"/>
      <protection locked="0"/>
    </xf>
    <xf numFmtId="184" fontId="69" fillId="0" borderId="82" xfId="0" applyNumberFormat="1" applyFont="1" applyFill="1" applyBorder="1" applyAlignment="1" applyProtection="1">
      <alignment horizontal="center" vertical="center"/>
      <protection locked="0"/>
    </xf>
    <xf numFmtId="184" fontId="69" fillId="0" borderId="89" xfId="0" applyNumberFormat="1" applyFont="1" applyFill="1" applyBorder="1" applyAlignment="1" applyProtection="1">
      <alignment horizontal="center" vertical="center"/>
      <protection locked="0"/>
    </xf>
    <xf numFmtId="0" fontId="55" fillId="0" borderId="82" xfId="0" applyFont="1" applyFill="1" applyBorder="1" applyAlignment="1">
      <alignment horizontal="center" vertical="center"/>
    </xf>
    <xf numFmtId="0" fontId="55" fillId="0" borderId="95" xfId="0" applyFont="1" applyFill="1" applyBorder="1" applyAlignment="1">
      <alignment horizontal="center" vertical="center"/>
    </xf>
    <xf numFmtId="0" fontId="56" fillId="0" borderId="96" xfId="0" applyFont="1" applyFill="1" applyBorder="1" applyAlignment="1">
      <alignment vertical="center"/>
    </xf>
    <xf numFmtId="189" fontId="69" fillId="0" borderId="4" xfId="0" applyNumberFormat="1" applyFont="1" applyFill="1" applyBorder="1" applyAlignment="1" applyProtection="1">
      <alignment horizontal="center" vertical="center"/>
      <protection locked="0"/>
    </xf>
    <xf numFmtId="189" fontId="69" fillId="0" borderId="98" xfId="0" applyNumberFormat="1" applyFont="1" applyFill="1" applyBorder="1" applyAlignment="1" applyProtection="1">
      <alignment vertical="center"/>
      <protection locked="0"/>
    </xf>
    <xf numFmtId="184" fontId="74" fillId="3" borderId="69" xfId="0" applyNumberFormat="1" applyFont="1" applyFill="1" applyBorder="1" applyAlignment="1" applyProtection="1">
      <alignment horizontal="center" vertical="center"/>
      <protection locked="0"/>
    </xf>
    <xf numFmtId="183" fontId="74" fillId="3" borderId="83" xfId="0" applyNumberFormat="1" applyFont="1" applyFill="1" applyBorder="1" applyAlignment="1" applyProtection="1">
      <alignment horizontal="center" vertical="center"/>
      <protection locked="0"/>
    </xf>
    <xf numFmtId="38" fontId="75" fillId="3" borderId="22" xfId="1" applyFont="1" applyFill="1" applyBorder="1" applyAlignment="1" applyProtection="1">
      <alignment horizontal="center" vertical="center"/>
      <protection locked="0"/>
    </xf>
    <xf numFmtId="38" fontId="75" fillId="3" borderId="63" xfId="1" applyFont="1" applyFill="1" applyBorder="1" applyAlignment="1" applyProtection="1">
      <alignment horizontal="center" vertical="center"/>
      <protection locked="0"/>
    </xf>
    <xf numFmtId="38" fontId="75" fillId="3" borderId="77" xfId="1" applyFont="1" applyFill="1" applyBorder="1" applyAlignment="1" applyProtection="1">
      <alignment horizontal="center" vertical="center"/>
      <protection locked="0"/>
    </xf>
    <xf numFmtId="38" fontId="75" fillId="3" borderId="78" xfId="1" applyFont="1" applyFill="1" applyBorder="1" applyAlignment="1" applyProtection="1">
      <alignment horizontal="center" vertical="center"/>
      <protection locked="0"/>
    </xf>
    <xf numFmtId="0" fontId="36" fillId="2" borderId="22" xfId="0" applyFont="1" applyFill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75" xfId="0" applyFont="1" applyFill="1" applyBorder="1" applyAlignment="1">
      <alignment horizontal="center" vertical="center" wrapText="1" shrinkToFit="1"/>
    </xf>
    <xf numFmtId="0" fontId="18" fillId="2" borderId="63" xfId="0" applyFont="1" applyFill="1" applyBorder="1" applyAlignment="1">
      <alignment horizontal="center" vertical="center" wrapText="1" shrinkToFit="1"/>
    </xf>
    <xf numFmtId="1" fontId="21" fillId="0" borderId="27" xfId="0" applyNumberFormat="1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wrapText="1" shrinkToFit="1"/>
    </xf>
    <xf numFmtId="0" fontId="0" fillId="2" borderId="54" xfId="0" applyFill="1" applyBorder="1" applyAlignment="1">
      <alignment vertical="center" wrapText="1" shrinkToFit="1"/>
    </xf>
    <xf numFmtId="0" fontId="0" fillId="2" borderId="56" xfId="0" applyFill="1" applyBorder="1" applyAlignment="1">
      <alignment vertical="center" wrapText="1" shrinkToFit="1"/>
    </xf>
    <xf numFmtId="0" fontId="0" fillId="2" borderId="31" xfId="0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0" fillId="2" borderId="31" xfId="0" applyFill="1" applyBorder="1" applyAlignment="1">
      <alignment vertical="center" wrapText="1"/>
    </xf>
    <xf numFmtId="38" fontId="73" fillId="3" borderId="90" xfId="1" applyFont="1" applyFill="1" applyBorder="1" applyAlignment="1" applyProtection="1">
      <alignment vertical="center" wrapText="1"/>
      <protection locked="0"/>
    </xf>
    <xf numFmtId="38" fontId="73" fillId="3" borderId="91" xfId="1" applyFont="1" applyFill="1" applyBorder="1" applyAlignment="1" applyProtection="1">
      <alignment vertical="center"/>
      <protection locked="0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38" fontId="56" fillId="0" borderId="75" xfId="1" applyFont="1" applyFill="1" applyBorder="1" applyAlignment="1" applyProtection="1">
      <alignment horizontal="left" vertical="center" wrapText="1"/>
      <protection locked="0"/>
    </xf>
    <xf numFmtId="38" fontId="56" fillId="0" borderId="63" xfId="1" applyFont="1" applyFill="1" applyBorder="1" applyAlignment="1" applyProtection="1">
      <alignment horizontal="left" vertical="center" wrapText="1"/>
      <protection locked="0"/>
    </xf>
    <xf numFmtId="0" fontId="56" fillId="0" borderId="74" xfId="0" applyFont="1" applyBorder="1" applyAlignment="1">
      <alignment horizontal="left" vertical="center"/>
    </xf>
    <xf numFmtId="0" fontId="56" fillId="0" borderId="87" xfId="0" applyFont="1" applyBorder="1" applyAlignment="1">
      <alignment horizontal="left" vertical="center"/>
    </xf>
    <xf numFmtId="186" fontId="56" fillId="4" borderId="73" xfId="1" applyNumberFormat="1" applyFont="1" applyFill="1" applyBorder="1" applyAlignment="1">
      <alignment horizontal="left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19</xdr:row>
      <xdr:rowOff>0</xdr:rowOff>
    </xdr:from>
    <xdr:to>
      <xdr:col>8</xdr:col>
      <xdr:colOff>121920</xdr:colOff>
      <xdr:row>19</xdr:row>
      <xdr:rowOff>7620</xdr:rowOff>
    </xdr:to>
    <xdr:pic>
      <xdr:nvPicPr>
        <xdr:cNvPr id="46602" name="Spi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72161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550545</xdr:colOff>
      <xdr:row>9</xdr:row>
      <xdr:rowOff>146685</xdr:rowOff>
    </xdr:from>
    <xdr:to>
      <xdr:col>11</xdr:col>
      <xdr:colOff>1478280</xdr:colOff>
      <xdr:row>10</xdr:row>
      <xdr:rowOff>412608</xdr:rowOff>
    </xdr:to>
    <xdr:sp macro="" textlink="">
      <xdr:nvSpPr>
        <xdr:cNvPr id="7" name="四角形吹き出し 6"/>
        <xdr:cNvSpPr/>
      </xdr:nvSpPr>
      <xdr:spPr bwMode="auto">
        <a:xfrm>
          <a:off x="10285095" y="3775710"/>
          <a:ext cx="1794510" cy="627873"/>
        </a:xfrm>
        <a:prstGeom prst="wedgeRectCallout">
          <a:avLst>
            <a:gd name="adj1" fmla="val -85776"/>
            <a:gd name="adj2" fmla="val -22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634187</xdr:colOff>
      <xdr:row>9</xdr:row>
      <xdr:rowOff>230912</xdr:rowOff>
    </xdr:from>
    <xdr:to>
      <xdr:col>11</xdr:col>
      <xdr:colOff>1402241</xdr:colOff>
      <xdr:row>11</xdr:row>
      <xdr:rowOff>154305</xdr:rowOff>
    </xdr:to>
    <xdr:sp macro="" textlink="">
      <xdr:nvSpPr>
        <xdr:cNvPr id="8" name="テキスト ボックス 7"/>
        <xdr:cNvSpPr txBox="1"/>
      </xdr:nvSpPr>
      <xdr:spPr bwMode="auto">
        <a:xfrm>
          <a:off x="10368737" y="3859937"/>
          <a:ext cx="1634829" cy="704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該当するものを</a:t>
          </a:r>
          <a:endParaRPr kumimoji="1" lang="en-US" altLang="ja-JP" sz="14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選ぶ</a:t>
          </a:r>
        </a:p>
      </xdr:txBody>
    </xdr:sp>
    <xdr:clientData/>
  </xdr:twoCellAnchor>
  <xdr:twoCellAnchor>
    <xdr:from>
      <xdr:col>6</xdr:col>
      <xdr:colOff>193676</xdr:colOff>
      <xdr:row>17</xdr:row>
      <xdr:rowOff>200025</xdr:rowOff>
    </xdr:from>
    <xdr:to>
      <xdr:col>7</xdr:col>
      <xdr:colOff>371475</xdr:colOff>
      <xdr:row>19</xdr:row>
      <xdr:rowOff>1</xdr:rowOff>
    </xdr:to>
    <xdr:sp macro="" textlink="">
      <xdr:nvSpPr>
        <xdr:cNvPr id="12" name="四角形吹き出し 11"/>
        <xdr:cNvSpPr/>
      </xdr:nvSpPr>
      <xdr:spPr bwMode="auto">
        <a:xfrm>
          <a:off x="4965701" y="6715125"/>
          <a:ext cx="1130299" cy="504826"/>
        </a:xfrm>
        <a:prstGeom prst="wedgeRectCallout">
          <a:avLst>
            <a:gd name="adj1" fmla="val -71522"/>
            <a:gd name="adj2" fmla="val 6420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80010</xdr:colOff>
      <xdr:row>3</xdr:row>
      <xdr:rowOff>342900</xdr:rowOff>
    </xdr:from>
    <xdr:to>
      <xdr:col>9</xdr:col>
      <xdr:colOff>80052</xdr:colOff>
      <xdr:row>5</xdr:row>
      <xdr:rowOff>264224</xdr:rowOff>
    </xdr:to>
    <xdr:sp macro="" textlink="">
      <xdr:nvSpPr>
        <xdr:cNvPr id="15" name="テキスト ボックス 14"/>
        <xdr:cNvSpPr txBox="1"/>
      </xdr:nvSpPr>
      <xdr:spPr>
        <a:xfrm>
          <a:off x="5818505" y="1358900"/>
          <a:ext cx="1912632" cy="636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時間はデジタル表示（半角）</a:t>
          </a:r>
        </a:p>
      </xdr:txBody>
    </xdr:sp>
    <xdr:clientData/>
  </xdr:twoCellAnchor>
  <xdr:twoCellAnchor>
    <xdr:from>
      <xdr:col>7</xdr:col>
      <xdr:colOff>41910</xdr:colOff>
      <xdr:row>3</xdr:row>
      <xdr:rowOff>266700</xdr:rowOff>
    </xdr:from>
    <xdr:to>
      <xdr:col>9</xdr:col>
      <xdr:colOff>128873</xdr:colOff>
      <xdr:row>5</xdr:row>
      <xdr:rowOff>149929</xdr:rowOff>
    </xdr:to>
    <xdr:sp macro="" textlink="">
      <xdr:nvSpPr>
        <xdr:cNvPr id="14" name="角丸四角形吹き出し 13"/>
        <xdr:cNvSpPr/>
      </xdr:nvSpPr>
      <xdr:spPr>
        <a:xfrm>
          <a:off x="6404610" y="1333500"/>
          <a:ext cx="2334863" cy="616654"/>
        </a:xfrm>
        <a:prstGeom prst="wedgeRoundRectCallout">
          <a:avLst>
            <a:gd name="adj1" fmla="val -59792"/>
            <a:gd name="adj2" fmla="val 25786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12</xdr:row>
      <xdr:rowOff>3175</xdr:rowOff>
    </xdr:from>
    <xdr:to>
      <xdr:col>5</xdr:col>
      <xdr:colOff>600075</xdr:colOff>
      <xdr:row>13</xdr:row>
      <xdr:rowOff>123825</xdr:rowOff>
    </xdr:to>
    <xdr:sp macro="" textlink="">
      <xdr:nvSpPr>
        <xdr:cNvPr id="17" name="角丸四角形吹き出し 16"/>
        <xdr:cNvSpPr/>
      </xdr:nvSpPr>
      <xdr:spPr>
        <a:xfrm>
          <a:off x="3028950" y="4832350"/>
          <a:ext cx="1685925" cy="473075"/>
        </a:xfrm>
        <a:prstGeom prst="wedgeRoundRectCallout">
          <a:avLst>
            <a:gd name="adj1" fmla="val -6820"/>
            <a:gd name="adj2" fmla="val -7109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219075</xdr:colOff>
      <xdr:row>17</xdr:row>
      <xdr:rowOff>238125</xdr:rowOff>
    </xdr:from>
    <xdr:to>
      <xdr:col>7</xdr:col>
      <xdr:colOff>381000</xdr:colOff>
      <xdr:row>19</xdr:row>
      <xdr:rowOff>123825</xdr:rowOff>
    </xdr:to>
    <xdr:sp macro="" textlink="">
      <xdr:nvSpPr>
        <xdr:cNvPr id="23" name="テキスト ボックス 22"/>
        <xdr:cNvSpPr txBox="1"/>
      </xdr:nvSpPr>
      <xdr:spPr>
        <a:xfrm>
          <a:off x="4991100" y="6753225"/>
          <a:ext cx="111442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14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ものを選ぶ</a:t>
          </a:r>
        </a:p>
      </xdr:txBody>
    </xdr:sp>
    <xdr:clientData/>
  </xdr:twoCellAnchor>
  <xdr:twoCellAnchor editAs="oneCell">
    <xdr:from>
      <xdr:col>5</xdr:col>
      <xdr:colOff>114300</xdr:colOff>
      <xdr:row>20</xdr:row>
      <xdr:rowOff>0</xdr:rowOff>
    </xdr:from>
    <xdr:to>
      <xdr:col>5</xdr:col>
      <xdr:colOff>121920</xdr:colOff>
      <xdr:row>20</xdr:row>
      <xdr:rowOff>7620</xdr:rowOff>
    </xdr:to>
    <xdr:pic>
      <xdr:nvPicPr>
        <xdr:cNvPr id="46611" name="Spi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353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222250</xdr:colOff>
      <xdr:row>59</xdr:row>
      <xdr:rowOff>61594</xdr:rowOff>
    </xdr:from>
    <xdr:to>
      <xdr:col>9</xdr:col>
      <xdr:colOff>193675</xdr:colOff>
      <xdr:row>61</xdr:row>
      <xdr:rowOff>142875</xdr:rowOff>
    </xdr:to>
    <xdr:sp macro="" textlink="">
      <xdr:nvSpPr>
        <xdr:cNvPr id="16" name="角丸四角形吹き出し 15"/>
        <xdr:cNvSpPr/>
      </xdr:nvSpPr>
      <xdr:spPr>
        <a:xfrm>
          <a:off x="5461000" y="22197694"/>
          <a:ext cx="3343275" cy="805181"/>
        </a:xfrm>
        <a:prstGeom prst="wedgeRoundRectCallout">
          <a:avLst>
            <a:gd name="adj1" fmla="val -104867"/>
            <a:gd name="adj2" fmla="val 1259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340628</xdr:colOff>
      <xdr:row>59</xdr:row>
      <xdr:rowOff>187326</xdr:rowOff>
    </xdr:from>
    <xdr:to>
      <xdr:col>9</xdr:col>
      <xdr:colOff>1914</xdr:colOff>
      <xdr:row>61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5579378" y="21971001"/>
          <a:ext cx="3033136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該当する欄の左側をクリック、逆三角形マークを押して”●”を表示させる</a:t>
          </a:r>
        </a:p>
      </xdr:txBody>
    </xdr:sp>
    <xdr:clientData/>
  </xdr:twoCellAnchor>
  <xdr:twoCellAnchor>
    <xdr:from>
      <xdr:col>9</xdr:col>
      <xdr:colOff>563880</xdr:colOff>
      <xdr:row>53</xdr:row>
      <xdr:rowOff>68580</xdr:rowOff>
    </xdr:from>
    <xdr:to>
      <xdr:col>11</xdr:col>
      <xdr:colOff>0</xdr:colOff>
      <xdr:row>55</xdr:row>
      <xdr:rowOff>259080</xdr:rowOff>
    </xdr:to>
    <xdr:grpSp>
      <xdr:nvGrpSpPr>
        <xdr:cNvPr id="46614" name="グループ化 5"/>
        <xdr:cNvGrpSpPr>
          <a:grpSpLocks/>
        </xdr:cNvGrpSpPr>
      </xdr:nvGrpSpPr>
      <xdr:grpSpPr bwMode="auto">
        <a:xfrm>
          <a:off x="9174480" y="20023455"/>
          <a:ext cx="1426845" cy="800100"/>
          <a:chOff x="8083462" y="3424502"/>
          <a:chExt cx="1917700" cy="692067"/>
        </a:xfrm>
      </xdr:grpSpPr>
      <xdr:sp macro="" textlink="">
        <xdr:nvSpPr>
          <xdr:cNvPr id="24" name="四角形吹き出し 23"/>
          <xdr:cNvSpPr/>
        </xdr:nvSpPr>
        <xdr:spPr>
          <a:xfrm>
            <a:off x="8083462" y="3424502"/>
            <a:ext cx="1917700" cy="692067"/>
          </a:xfrm>
          <a:prstGeom prst="wedgeRectCallout">
            <a:avLst>
              <a:gd name="adj1" fmla="val -84263"/>
              <a:gd name="adj2" fmla="val -182525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8134465" y="3511010"/>
            <a:ext cx="1764692" cy="552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6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該当するものを選ぶ</a:t>
            </a:r>
          </a:p>
        </xdr:txBody>
      </xdr:sp>
    </xdr:grpSp>
    <xdr:clientData/>
  </xdr:twoCellAnchor>
  <xdr:twoCellAnchor>
    <xdr:from>
      <xdr:col>7</xdr:col>
      <xdr:colOff>944880</xdr:colOff>
      <xdr:row>54</xdr:row>
      <xdr:rowOff>182880</xdr:rowOff>
    </xdr:from>
    <xdr:to>
      <xdr:col>9</xdr:col>
      <xdr:colOff>297180</xdr:colOff>
      <xdr:row>56</xdr:row>
      <xdr:rowOff>91440</xdr:rowOff>
    </xdr:to>
    <xdr:grpSp>
      <xdr:nvGrpSpPr>
        <xdr:cNvPr id="46615" name="グループ化 5"/>
        <xdr:cNvGrpSpPr>
          <a:grpSpLocks/>
        </xdr:cNvGrpSpPr>
      </xdr:nvGrpSpPr>
      <xdr:grpSpPr bwMode="auto">
        <a:xfrm>
          <a:off x="7307580" y="20385405"/>
          <a:ext cx="1600200" cy="632460"/>
          <a:chOff x="5451301" y="2066176"/>
          <a:chExt cx="1917699" cy="849445"/>
        </a:xfrm>
      </xdr:grpSpPr>
      <xdr:sp macro="" textlink="">
        <xdr:nvSpPr>
          <xdr:cNvPr id="22" name="四角形吹き出し 21"/>
          <xdr:cNvSpPr/>
        </xdr:nvSpPr>
        <xdr:spPr>
          <a:xfrm>
            <a:off x="5451301" y="2066176"/>
            <a:ext cx="1917699" cy="683700"/>
          </a:xfrm>
          <a:prstGeom prst="wedgeRectCallout">
            <a:avLst>
              <a:gd name="adj1" fmla="val -129608"/>
              <a:gd name="adj2" fmla="val 145798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524010" y="2138690"/>
            <a:ext cx="1745015" cy="7769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6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該当するものを</a:t>
            </a:r>
            <a:endParaRPr kumimoji="1" lang="en-US" altLang="ja-JP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5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選ぶ</a:t>
            </a:r>
          </a:p>
        </xdr:txBody>
      </xdr:sp>
    </xdr:grpSp>
    <xdr:clientData/>
  </xdr:twoCellAnchor>
  <xdr:twoCellAnchor>
    <xdr:from>
      <xdr:col>4</xdr:col>
      <xdr:colOff>133350</xdr:colOff>
      <xdr:row>12</xdr:row>
      <xdr:rowOff>133351</xdr:rowOff>
    </xdr:from>
    <xdr:to>
      <xdr:col>5</xdr:col>
      <xdr:colOff>1076325</xdr:colOff>
      <xdr:row>13</xdr:row>
      <xdr:rowOff>85726</xdr:rowOff>
    </xdr:to>
    <xdr:sp macro="" textlink="">
      <xdr:nvSpPr>
        <xdr:cNvPr id="20" name="テキスト ボックス 19"/>
        <xdr:cNvSpPr txBox="1"/>
      </xdr:nvSpPr>
      <xdr:spPr bwMode="auto">
        <a:xfrm>
          <a:off x="3124200" y="4962526"/>
          <a:ext cx="20669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該当するものを選ぶ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19</xdr:row>
      <xdr:rowOff>0</xdr:rowOff>
    </xdr:from>
    <xdr:to>
      <xdr:col>8</xdr:col>
      <xdr:colOff>121920</xdr:colOff>
      <xdr:row>19</xdr:row>
      <xdr:rowOff>7620</xdr:rowOff>
    </xdr:to>
    <xdr:pic>
      <xdr:nvPicPr>
        <xdr:cNvPr id="2" name="Spi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380" y="70027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550545</xdr:colOff>
      <xdr:row>9</xdr:row>
      <xdr:rowOff>146685</xdr:rowOff>
    </xdr:from>
    <xdr:to>
      <xdr:col>11</xdr:col>
      <xdr:colOff>1478280</xdr:colOff>
      <xdr:row>10</xdr:row>
      <xdr:rowOff>412608</xdr:rowOff>
    </xdr:to>
    <xdr:sp macro="" textlink="">
      <xdr:nvSpPr>
        <xdr:cNvPr id="3" name="四角形吹き出し 2"/>
        <xdr:cNvSpPr/>
      </xdr:nvSpPr>
      <xdr:spPr bwMode="auto">
        <a:xfrm>
          <a:off x="10304145" y="3766185"/>
          <a:ext cx="1796415" cy="631683"/>
        </a:xfrm>
        <a:prstGeom prst="wedgeRectCallout">
          <a:avLst>
            <a:gd name="adj1" fmla="val -85776"/>
            <a:gd name="adj2" fmla="val -22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634187</xdr:colOff>
      <xdr:row>9</xdr:row>
      <xdr:rowOff>230912</xdr:rowOff>
    </xdr:from>
    <xdr:to>
      <xdr:col>11</xdr:col>
      <xdr:colOff>1402241</xdr:colOff>
      <xdr:row>11</xdr:row>
      <xdr:rowOff>154305</xdr:rowOff>
    </xdr:to>
    <xdr:sp macro="" textlink="">
      <xdr:nvSpPr>
        <xdr:cNvPr id="4" name="テキスト ボックス 3"/>
        <xdr:cNvSpPr txBox="1"/>
      </xdr:nvSpPr>
      <xdr:spPr bwMode="auto">
        <a:xfrm>
          <a:off x="10387787" y="3850412"/>
          <a:ext cx="1636734" cy="708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該当するものを</a:t>
          </a:r>
          <a:endParaRPr kumimoji="1" lang="en-US" altLang="ja-JP" sz="14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選ぶ</a:t>
          </a:r>
        </a:p>
      </xdr:txBody>
    </xdr:sp>
    <xdr:clientData/>
  </xdr:twoCellAnchor>
  <xdr:twoCellAnchor>
    <xdr:from>
      <xdr:col>6</xdr:col>
      <xdr:colOff>193676</xdr:colOff>
      <xdr:row>17</xdr:row>
      <xdr:rowOff>200025</xdr:rowOff>
    </xdr:from>
    <xdr:to>
      <xdr:col>7</xdr:col>
      <xdr:colOff>371475</xdr:colOff>
      <xdr:row>19</xdr:row>
      <xdr:rowOff>1</xdr:rowOff>
    </xdr:to>
    <xdr:sp macro="" textlink="">
      <xdr:nvSpPr>
        <xdr:cNvPr id="5" name="四角形吹き出し 4"/>
        <xdr:cNvSpPr/>
      </xdr:nvSpPr>
      <xdr:spPr bwMode="auto">
        <a:xfrm>
          <a:off x="5436236" y="6501765"/>
          <a:ext cx="1305559" cy="501016"/>
        </a:xfrm>
        <a:prstGeom prst="wedgeRectCallout">
          <a:avLst>
            <a:gd name="adj1" fmla="val -71522"/>
            <a:gd name="adj2" fmla="val 6420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80010</xdr:colOff>
      <xdr:row>3</xdr:row>
      <xdr:rowOff>342900</xdr:rowOff>
    </xdr:from>
    <xdr:to>
      <xdr:col>9</xdr:col>
      <xdr:colOff>80052</xdr:colOff>
      <xdr:row>5</xdr:row>
      <xdr:rowOff>264224</xdr:rowOff>
    </xdr:to>
    <xdr:sp macro="" textlink="">
      <xdr:nvSpPr>
        <xdr:cNvPr id="6" name="テキスト ボックス 5"/>
        <xdr:cNvSpPr txBox="1"/>
      </xdr:nvSpPr>
      <xdr:spPr>
        <a:xfrm>
          <a:off x="6450330" y="1402080"/>
          <a:ext cx="2255562" cy="652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時間はデジタル表示（半角）</a:t>
          </a:r>
        </a:p>
      </xdr:txBody>
    </xdr:sp>
    <xdr:clientData/>
  </xdr:twoCellAnchor>
  <xdr:twoCellAnchor>
    <xdr:from>
      <xdr:col>7</xdr:col>
      <xdr:colOff>41910</xdr:colOff>
      <xdr:row>3</xdr:row>
      <xdr:rowOff>266700</xdr:rowOff>
    </xdr:from>
    <xdr:to>
      <xdr:col>9</xdr:col>
      <xdr:colOff>128873</xdr:colOff>
      <xdr:row>5</xdr:row>
      <xdr:rowOff>149929</xdr:rowOff>
    </xdr:to>
    <xdr:sp macro="" textlink="">
      <xdr:nvSpPr>
        <xdr:cNvPr id="7" name="角丸四角形吹き出し 6"/>
        <xdr:cNvSpPr/>
      </xdr:nvSpPr>
      <xdr:spPr>
        <a:xfrm>
          <a:off x="6412230" y="1325880"/>
          <a:ext cx="2342483" cy="614749"/>
        </a:xfrm>
        <a:prstGeom prst="wedgeRoundRectCallout">
          <a:avLst>
            <a:gd name="adj1" fmla="val -59792"/>
            <a:gd name="adj2" fmla="val 25786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12</xdr:row>
      <xdr:rowOff>3175</xdr:rowOff>
    </xdr:from>
    <xdr:to>
      <xdr:col>5</xdr:col>
      <xdr:colOff>600075</xdr:colOff>
      <xdr:row>13</xdr:row>
      <xdr:rowOff>123825</xdr:rowOff>
    </xdr:to>
    <xdr:sp macro="" textlink="">
      <xdr:nvSpPr>
        <xdr:cNvPr id="8" name="角丸四角形吹き出し 7"/>
        <xdr:cNvSpPr/>
      </xdr:nvSpPr>
      <xdr:spPr>
        <a:xfrm>
          <a:off x="3025140" y="4826635"/>
          <a:ext cx="1689735" cy="471170"/>
        </a:xfrm>
        <a:prstGeom prst="wedgeRoundRectCallout">
          <a:avLst>
            <a:gd name="adj1" fmla="val -6820"/>
            <a:gd name="adj2" fmla="val -7109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219075</xdr:colOff>
      <xdr:row>17</xdr:row>
      <xdr:rowOff>238125</xdr:rowOff>
    </xdr:from>
    <xdr:to>
      <xdr:col>7</xdr:col>
      <xdr:colOff>381000</xdr:colOff>
      <xdr:row>19</xdr:row>
      <xdr:rowOff>123825</xdr:rowOff>
    </xdr:to>
    <xdr:sp macro="" textlink="">
      <xdr:nvSpPr>
        <xdr:cNvPr id="9" name="テキスト ボックス 8"/>
        <xdr:cNvSpPr txBox="1"/>
      </xdr:nvSpPr>
      <xdr:spPr>
        <a:xfrm>
          <a:off x="5461635" y="6539865"/>
          <a:ext cx="1289685" cy="58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14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ものを選ぶ</a:t>
          </a:r>
        </a:p>
      </xdr:txBody>
    </xdr:sp>
    <xdr:clientData/>
  </xdr:twoCellAnchor>
  <xdr:twoCellAnchor editAs="oneCell">
    <xdr:from>
      <xdr:col>5</xdr:col>
      <xdr:colOff>114300</xdr:colOff>
      <xdr:row>20</xdr:row>
      <xdr:rowOff>0</xdr:rowOff>
    </xdr:from>
    <xdr:to>
      <xdr:col>5</xdr:col>
      <xdr:colOff>121920</xdr:colOff>
      <xdr:row>20</xdr:row>
      <xdr:rowOff>7620</xdr:rowOff>
    </xdr:to>
    <xdr:pic>
      <xdr:nvPicPr>
        <xdr:cNvPr id="10" name="Spi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13994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222250</xdr:colOff>
      <xdr:row>59</xdr:row>
      <xdr:rowOff>61594</xdr:rowOff>
    </xdr:from>
    <xdr:to>
      <xdr:col>9</xdr:col>
      <xdr:colOff>193675</xdr:colOff>
      <xdr:row>61</xdr:row>
      <xdr:rowOff>142875</xdr:rowOff>
    </xdr:to>
    <xdr:sp macro="" textlink="">
      <xdr:nvSpPr>
        <xdr:cNvPr id="11" name="角丸四角形吹き出し 10"/>
        <xdr:cNvSpPr/>
      </xdr:nvSpPr>
      <xdr:spPr>
        <a:xfrm>
          <a:off x="5464810" y="22159594"/>
          <a:ext cx="3354705" cy="797561"/>
        </a:xfrm>
        <a:prstGeom prst="wedgeRoundRectCallout">
          <a:avLst>
            <a:gd name="adj1" fmla="val -104867"/>
            <a:gd name="adj2" fmla="val 1259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340628</xdr:colOff>
      <xdr:row>59</xdr:row>
      <xdr:rowOff>187326</xdr:rowOff>
    </xdr:from>
    <xdr:to>
      <xdr:col>9</xdr:col>
      <xdr:colOff>1914</xdr:colOff>
      <xdr:row>61</xdr:row>
      <xdr:rowOff>38100</xdr:rowOff>
    </xdr:to>
    <xdr:sp macro="" textlink="">
      <xdr:nvSpPr>
        <xdr:cNvPr id="12" name="テキスト ボックス 11"/>
        <xdr:cNvSpPr txBox="1"/>
      </xdr:nvSpPr>
      <xdr:spPr>
        <a:xfrm>
          <a:off x="5583188" y="22285326"/>
          <a:ext cx="3044566" cy="567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該当する欄の左側をクリック、逆三角形マークを押して”●”を表示させる</a:t>
          </a:r>
        </a:p>
      </xdr:txBody>
    </xdr:sp>
    <xdr:clientData/>
  </xdr:twoCellAnchor>
  <xdr:twoCellAnchor>
    <xdr:from>
      <xdr:col>9</xdr:col>
      <xdr:colOff>563880</xdr:colOff>
      <xdr:row>53</xdr:row>
      <xdr:rowOff>68580</xdr:rowOff>
    </xdr:from>
    <xdr:to>
      <xdr:col>11</xdr:col>
      <xdr:colOff>0</xdr:colOff>
      <xdr:row>55</xdr:row>
      <xdr:rowOff>259080</xdr:rowOff>
    </xdr:to>
    <xdr:grpSp>
      <xdr:nvGrpSpPr>
        <xdr:cNvPr id="13" name="グループ化 5"/>
        <xdr:cNvGrpSpPr>
          <a:grpSpLocks/>
        </xdr:cNvGrpSpPr>
      </xdr:nvGrpSpPr>
      <xdr:grpSpPr bwMode="auto">
        <a:xfrm>
          <a:off x="9189720" y="20002500"/>
          <a:ext cx="1432560" cy="792480"/>
          <a:chOff x="8083462" y="3424502"/>
          <a:chExt cx="1917700" cy="692067"/>
        </a:xfrm>
      </xdr:grpSpPr>
      <xdr:sp macro="" textlink="">
        <xdr:nvSpPr>
          <xdr:cNvPr id="14" name="四角形吹き出し 13"/>
          <xdr:cNvSpPr/>
        </xdr:nvSpPr>
        <xdr:spPr>
          <a:xfrm>
            <a:off x="8083462" y="3424502"/>
            <a:ext cx="1917700" cy="692067"/>
          </a:xfrm>
          <a:prstGeom prst="wedgeRectCallout">
            <a:avLst>
              <a:gd name="adj1" fmla="val -84263"/>
              <a:gd name="adj2" fmla="val -182525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8134465" y="3511010"/>
            <a:ext cx="1764692" cy="552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6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該当するものを選ぶ</a:t>
            </a:r>
          </a:p>
        </xdr:txBody>
      </xdr:sp>
    </xdr:grpSp>
    <xdr:clientData/>
  </xdr:twoCellAnchor>
  <xdr:twoCellAnchor>
    <xdr:from>
      <xdr:col>7</xdr:col>
      <xdr:colOff>944880</xdr:colOff>
      <xdr:row>54</xdr:row>
      <xdr:rowOff>182880</xdr:rowOff>
    </xdr:from>
    <xdr:to>
      <xdr:col>9</xdr:col>
      <xdr:colOff>297180</xdr:colOff>
      <xdr:row>56</xdr:row>
      <xdr:rowOff>91440</xdr:rowOff>
    </xdr:to>
    <xdr:grpSp>
      <xdr:nvGrpSpPr>
        <xdr:cNvPr id="16" name="グループ化 5"/>
        <xdr:cNvGrpSpPr>
          <a:grpSpLocks/>
        </xdr:cNvGrpSpPr>
      </xdr:nvGrpSpPr>
      <xdr:grpSpPr bwMode="auto">
        <a:xfrm>
          <a:off x="7315200" y="20360640"/>
          <a:ext cx="1607820" cy="624840"/>
          <a:chOff x="5451301" y="2066176"/>
          <a:chExt cx="1917699" cy="849445"/>
        </a:xfrm>
      </xdr:grpSpPr>
      <xdr:sp macro="" textlink="">
        <xdr:nvSpPr>
          <xdr:cNvPr id="17" name="四角形吹き出し 16"/>
          <xdr:cNvSpPr/>
        </xdr:nvSpPr>
        <xdr:spPr>
          <a:xfrm>
            <a:off x="5451301" y="2066176"/>
            <a:ext cx="1917699" cy="683700"/>
          </a:xfrm>
          <a:prstGeom prst="wedgeRectCallout">
            <a:avLst>
              <a:gd name="adj1" fmla="val -129608"/>
              <a:gd name="adj2" fmla="val 145798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5524010" y="2138690"/>
            <a:ext cx="1745015" cy="7769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6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該当するものを</a:t>
            </a:r>
            <a:endParaRPr kumimoji="1" lang="en-US" altLang="ja-JP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500"/>
              </a:lnSpc>
            </a:pPr>
            <a:r>
              <a:rPr kumimoji="1" lang="ja-JP" altLang="en-US" sz="14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選ぶ</a:t>
            </a:r>
          </a:p>
        </xdr:txBody>
      </xdr:sp>
    </xdr:grpSp>
    <xdr:clientData/>
  </xdr:twoCellAnchor>
  <xdr:twoCellAnchor>
    <xdr:from>
      <xdr:col>4</xdr:col>
      <xdr:colOff>133350</xdr:colOff>
      <xdr:row>12</xdr:row>
      <xdr:rowOff>133351</xdr:rowOff>
    </xdr:from>
    <xdr:to>
      <xdr:col>5</xdr:col>
      <xdr:colOff>1076325</xdr:colOff>
      <xdr:row>13</xdr:row>
      <xdr:rowOff>85726</xdr:rowOff>
    </xdr:to>
    <xdr:sp macro="" textlink="">
      <xdr:nvSpPr>
        <xdr:cNvPr id="19" name="テキスト ボックス 18"/>
        <xdr:cNvSpPr txBox="1"/>
      </xdr:nvSpPr>
      <xdr:spPr bwMode="auto">
        <a:xfrm>
          <a:off x="3120390" y="4956811"/>
          <a:ext cx="2070735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該当するものを選ぶ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2"/>
  <sheetViews>
    <sheetView showGridLines="0" showRuler="0" view="pageBreakPreview" zoomScale="80" zoomScaleNormal="80" zoomScaleSheetLayoutView="80" zoomScalePageLayoutView="70" workbookViewId="0">
      <selection activeCell="E44" sqref="E44:F44"/>
    </sheetView>
  </sheetViews>
  <sheetFormatPr defaultRowHeight="16.2" x14ac:dyDescent="0.2"/>
  <cols>
    <col min="1" max="1" width="1" style="1" customWidth="1"/>
    <col min="2" max="2" width="5.09765625" style="259" customWidth="1"/>
    <col min="3" max="3" width="17.69921875" style="188" customWidth="1"/>
    <col min="4" max="4" width="15.3984375" style="188" customWidth="1"/>
    <col min="5" max="10" width="14.796875" style="188" customWidth="1"/>
    <col min="11" max="11" width="11.3984375" style="188" customWidth="1"/>
    <col min="12" max="12" width="24.5" style="1" customWidth="1"/>
    <col min="13" max="13" width="8.19921875" style="1" customWidth="1"/>
    <col min="14" max="16" width="8.796875" customWidth="1"/>
    <col min="21" max="23" width="8.796875" customWidth="1"/>
  </cols>
  <sheetData>
    <row r="1" spans="1:13" s="15" customFormat="1" ht="37.200000000000003" customHeight="1" x14ac:dyDescent="0.2">
      <c r="A1" s="14"/>
      <c r="B1" s="423" t="s">
        <v>38</v>
      </c>
      <c r="C1" s="424"/>
      <c r="D1" s="424"/>
      <c r="E1" s="424"/>
      <c r="F1" s="424"/>
      <c r="G1" s="424"/>
      <c r="H1" s="424"/>
      <c r="I1" s="424"/>
      <c r="J1" s="424"/>
      <c r="K1" s="425"/>
      <c r="M1" s="14"/>
    </row>
    <row r="2" spans="1:13" x14ac:dyDescent="0.2">
      <c r="B2" s="425"/>
      <c r="C2" s="425"/>
      <c r="D2" s="425"/>
      <c r="E2" s="425"/>
      <c r="F2" s="425"/>
      <c r="G2" s="425"/>
      <c r="H2" s="425"/>
      <c r="I2" s="425"/>
      <c r="J2" s="425"/>
      <c r="L2"/>
    </row>
    <row r="3" spans="1:13" s="13" customFormat="1" ht="30" customHeight="1" x14ac:dyDescent="0.2">
      <c r="A3" s="12"/>
      <c r="B3" s="190"/>
      <c r="C3" s="191" t="s">
        <v>20</v>
      </c>
      <c r="D3" s="191"/>
      <c r="E3" s="191"/>
      <c r="F3" s="191"/>
      <c r="G3" s="191"/>
      <c r="H3" s="191"/>
      <c r="I3" s="191"/>
      <c r="J3" s="191"/>
      <c r="K3" s="191"/>
      <c r="M3" s="12"/>
    </row>
    <row r="4" spans="1:13" s="13" customFormat="1" ht="30" customHeight="1" x14ac:dyDescent="0.2">
      <c r="A4" s="12"/>
      <c r="B4" s="190"/>
      <c r="C4" s="191" t="s">
        <v>7</v>
      </c>
      <c r="D4" s="191"/>
      <c r="E4" s="191"/>
      <c r="F4" s="191"/>
      <c r="G4" s="191"/>
      <c r="H4" s="191"/>
      <c r="I4" s="191"/>
      <c r="J4" s="191"/>
      <c r="K4" s="191"/>
      <c r="M4" s="12"/>
    </row>
    <row r="5" spans="1:13" s="10" customFormat="1" ht="27.75" customHeight="1" x14ac:dyDescent="0.2">
      <c r="B5" s="192" t="s">
        <v>10</v>
      </c>
      <c r="C5" s="193"/>
      <c r="D5" s="192"/>
      <c r="E5" s="192"/>
      <c r="F5" s="192"/>
      <c r="G5" s="192"/>
      <c r="H5" s="192"/>
      <c r="I5" s="192"/>
      <c r="J5" s="192"/>
      <c r="K5" s="192"/>
      <c r="M5" s="11"/>
    </row>
    <row r="6" spans="1:13" s="17" customFormat="1" ht="29.25" customHeight="1" thickBot="1" x14ac:dyDescent="0.25">
      <c r="A6" s="16"/>
      <c r="B6" s="194"/>
      <c r="C6" s="349" t="s">
        <v>141</v>
      </c>
      <c r="D6" s="349"/>
      <c r="E6" s="350"/>
      <c r="F6" s="351"/>
      <c r="G6" s="351"/>
      <c r="H6" s="351"/>
      <c r="I6" s="351"/>
      <c r="J6" s="351"/>
      <c r="K6" s="351"/>
      <c r="M6" s="16"/>
    </row>
    <row r="7" spans="1:13" s="7" customFormat="1" ht="43.5" customHeight="1" thickBot="1" x14ac:dyDescent="0.25">
      <c r="A7" s="6"/>
      <c r="B7" s="195"/>
      <c r="C7" s="390" t="s">
        <v>139</v>
      </c>
      <c r="D7" s="527"/>
      <c r="E7" s="528"/>
      <c r="F7" s="390" t="s">
        <v>140</v>
      </c>
      <c r="G7" s="529"/>
      <c r="H7" s="530"/>
      <c r="I7" s="530"/>
      <c r="J7" s="530"/>
      <c r="K7" s="531"/>
      <c r="M7" s="6"/>
    </row>
    <row r="8" spans="1:13" s="17" customFormat="1" ht="29.25" customHeight="1" thickBot="1" x14ac:dyDescent="0.25">
      <c r="A8" s="16"/>
      <c r="B8" s="194"/>
      <c r="C8" s="506" t="s">
        <v>11</v>
      </c>
      <c r="D8" s="506"/>
      <c r="E8" s="196"/>
      <c r="F8" s="197"/>
      <c r="G8" s="198"/>
      <c r="H8" s="199"/>
      <c r="I8" s="200"/>
      <c r="J8" s="200"/>
      <c r="K8" s="201"/>
      <c r="M8" s="16"/>
    </row>
    <row r="9" spans="1:13" s="7" customFormat="1" ht="43.5" customHeight="1" thickBot="1" x14ac:dyDescent="0.25">
      <c r="A9" s="6"/>
      <c r="B9" s="195"/>
      <c r="C9" s="202" t="s">
        <v>0</v>
      </c>
      <c r="D9" s="404"/>
      <c r="E9" s="203" t="s">
        <v>1</v>
      </c>
      <c r="F9" s="513"/>
      <c r="G9" s="514"/>
      <c r="H9" s="204" t="s">
        <v>143</v>
      </c>
      <c r="I9" s="511"/>
      <c r="J9" s="512"/>
      <c r="K9" s="205" t="s">
        <v>2</v>
      </c>
      <c r="M9" s="180"/>
    </row>
    <row r="10" spans="1:13" s="17" customFormat="1" ht="29.25" customHeight="1" thickBot="1" x14ac:dyDescent="0.25">
      <c r="A10" s="16"/>
      <c r="B10" s="194"/>
      <c r="C10" s="206" t="s">
        <v>12</v>
      </c>
      <c r="D10" s="207"/>
      <c r="E10" s="208"/>
      <c r="F10" s="209"/>
      <c r="G10" s="210"/>
      <c r="H10" s="517"/>
      <c r="I10" s="517"/>
      <c r="J10" s="517"/>
      <c r="K10" s="518"/>
      <c r="M10" s="181"/>
    </row>
    <row r="11" spans="1:13" s="7" customFormat="1" ht="33" customHeight="1" thickBot="1" x14ac:dyDescent="0.25">
      <c r="A11" s="6"/>
      <c r="B11" s="195"/>
      <c r="C11" s="461" t="s">
        <v>146</v>
      </c>
      <c r="D11" s="374" t="s">
        <v>145</v>
      </c>
      <c r="E11" s="389"/>
      <c r="F11" s="371"/>
      <c r="G11" s="461" t="s">
        <v>24</v>
      </c>
      <c r="H11" s="211" t="s">
        <v>13</v>
      </c>
      <c r="I11" s="519"/>
      <c r="J11" s="520"/>
      <c r="K11" s="212"/>
      <c r="M11" s="375"/>
    </row>
    <row r="12" spans="1:13" s="7" customFormat="1" ht="33" customHeight="1" thickBot="1" x14ac:dyDescent="0.25">
      <c r="A12" s="6"/>
      <c r="B12" s="195"/>
      <c r="C12" s="430"/>
      <c r="D12" s="373" t="s">
        <v>144</v>
      </c>
      <c r="E12" s="389"/>
      <c r="F12" s="372"/>
      <c r="G12" s="430"/>
      <c r="H12" s="213" t="s">
        <v>14</v>
      </c>
      <c r="I12" s="515"/>
      <c r="J12" s="516"/>
      <c r="K12" s="214" t="s">
        <v>8</v>
      </c>
      <c r="M12" s="375"/>
    </row>
    <row r="13" spans="1:13" s="7" customFormat="1" ht="27.75" customHeight="1" x14ac:dyDescent="0.2">
      <c r="A13" s="6"/>
      <c r="B13" s="215"/>
      <c r="C13" s="216"/>
      <c r="D13" s="217"/>
      <c r="E13" s="218"/>
      <c r="F13" s="219"/>
      <c r="G13" s="219"/>
      <c r="H13" s="219"/>
      <c r="I13" s="219"/>
      <c r="J13" s="220"/>
      <c r="K13" s="220"/>
      <c r="M13" s="6"/>
    </row>
    <row r="14" spans="1:13" s="10" customFormat="1" ht="27.75" customHeight="1" x14ac:dyDescent="0.2">
      <c r="B14" s="192" t="s">
        <v>37</v>
      </c>
      <c r="C14" s="221"/>
      <c r="D14" s="222"/>
      <c r="E14" s="222"/>
      <c r="F14" s="222"/>
      <c r="G14" s="222"/>
      <c r="H14" s="222"/>
      <c r="I14" s="222"/>
      <c r="J14" s="222"/>
      <c r="K14" s="222"/>
      <c r="M14" s="11"/>
    </row>
    <row r="15" spans="1:13" s="330" customFormat="1" ht="20.399999999999999" customHeight="1" x14ac:dyDescent="0.2">
      <c r="A15" s="3"/>
      <c r="B15" s="329"/>
      <c r="C15" s="509" t="s">
        <v>130</v>
      </c>
      <c r="D15" s="509"/>
      <c r="E15" s="509"/>
      <c r="F15" s="509"/>
      <c r="G15" s="509"/>
      <c r="H15" s="509"/>
      <c r="I15" s="509"/>
      <c r="J15" s="509"/>
      <c r="K15" s="509"/>
      <c r="M15" s="3"/>
    </row>
    <row r="16" spans="1:13" s="330" customFormat="1" ht="20.399999999999999" customHeight="1" x14ac:dyDescent="0.2">
      <c r="A16" s="3"/>
      <c r="B16" s="329"/>
      <c r="C16" s="510" t="s">
        <v>32</v>
      </c>
      <c r="D16" s="510"/>
      <c r="E16" s="510"/>
      <c r="F16" s="510"/>
      <c r="G16" s="510"/>
      <c r="H16" s="510"/>
      <c r="I16" s="510"/>
      <c r="J16" s="510"/>
      <c r="K16" s="510"/>
      <c r="M16" s="3"/>
    </row>
    <row r="17" spans="1:20" s="330" customFormat="1" ht="20.399999999999999" customHeight="1" x14ac:dyDescent="0.2">
      <c r="A17" s="3"/>
      <c r="B17" s="329"/>
      <c r="C17" s="510" t="s">
        <v>33</v>
      </c>
      <c r="D17" s="510"/>
      <c r="E17" s="510"/>
      <c r="F17" s="510"/>
      <c r="G17" s="510"/>
      <c r="H17" s="510"/>
      <c r="I17" s="510"/>
      <c r="J17" s="510"/>
      <c r="K17" s="510"/>
      <c r="M17" s="3"/>
    </row>
    <row r="18" spans="1:20" s="10" customFormat="1" ht="27.75" customHeight="1" x14ac:dyDescent="0.2">
      <c r="B18" s="192"/>
      <c r="C18" s="221"/>
      <c r="D18" s="222"/>
      <c r="E18" s="222"/>
      <c r="F18" s="222"/>
      <c r="G18" s="222"/>
      <c r="H18" s="222"/>
      <c r="I18" s="222"/>
      <c r="J18" s="222"/>
      <c r="K18" s="222"/>
      <c r="M18" s="11"/>
    </row>
    <row r="19" spans="1:20" s="171" customFormat="1" ht="27.75" customHeight="1" x14ac:dyDescent="0.2">
      <c r="A19" s="170"/>
      <c r="B19" s="223" t="s">
        <v>22</v>
      </c>
      <c r="C19" s="224"/>
      <c r="D19" s="224"/>
      <c r="E19" s="224"/>
      <c r="F19" s="224"/>
      <c r="G19" s="224"/>
      <c r="H19" s="224"/>
      <c r="I19" s="224"/>
      <c r="J19" s="224"/>
      <c r="K19" s="224"/>
      <c r="M19" s="182">
        <v>1</v>
      </c>
      <c r="N19" s="4" t="s">
        <v>118</v>
      </c>
      <c r="O19" s="5"/>
      <c r="P19" s="182"/>
      <c r="Q19" s="182"/>
      <c r="R19" s="182"/>
      <c r="S19" s="182"/>
      <c r="T19" s="182"/>
    </row>
    <row r="20" spans="1:20" s="173" customFormat="1" ht="10.95" customHeight="1" x14ac:dyDescent="0.2">
      <c r="A20" s="172"/>
      <c r="B20" s="225"/>
      <c r="C20" s="226"/>
      <c r="D20" s="227"/>
      <c r="E20" s="227"/>
      <c r="F20" s="228"/>
      <c r="G20" s="229"/>
      <c r="H20" s="230"/>
      <c r="I20" s="231"/>
      <c r="J20" s="232"/>
      <c r="K20" s="233"/>
      <c r="M20" s="5"/>
      <c r="N20" s="5"/>
      <c r="O20" s="5"/>
      <c r="P20" s="5"/>
      <c r="Q20" s="5"/>
      <c r="R20" s="5"/>
      <c r="S20" s="5"/>
      <c r="T20" s="5"/>
    </row>
    <row r="21" spans="1:20" s="173" customFormat="1" ht="30" customHeight="1" x14ac:dyDescent="0.2">
      <c r="A21" s="172"/>
      <c r="B21" s="225"/>
      <c r="C21" s="507" t="s">
        <v>15</v>
      </c>
      <c r="D21" s="508"/>
      <c r="E21" s="524"/>
      <c r="F21" s="525"/>
      <c r="G21" s="526"/>
      <c r="H21" s="521" t="s">
        <v>138</v>
      </c>
      <c r="I21" s="508"/>
      <c r="J21" s="522"/>
      <c r="K21" s="523"/>
      <c r="M21" s="5">
        <v>2</v>
      </c>
      <c r="N21" s="5" t="s">
        <v>119</v>
      </c>
      <c r="O21" s="5"/>
      <c r="P21" s="5"/>
      <c r="Q21" s="5"/>
      <c r="R21" s="5"/>
      <c r="S21" s="5"/>
      <c r="T21" s="5"/>
    </row>
    <row r="22" spans="1:20" s="5" customFormat="1" ht="30" customHeight="1" x14ac:dyDescent="0.2">
      <c r="A22" s="4"/>
      <c r="B22" s="234"/>
      <c r="C22" s="507" t="s">
        <v>137</v>
      </c>
      <c r="D22" s="508"/>
      <c r="E22" s="532"/>
      <c r="F22" s="533"/>
      <c r="G22" s="534"/>
      <c r="H22" s="521" t="s">
        <v>136</v>
      </c>
      <c r="I22" s="508"/>
      <c r="J22" s="532"/>
      <c r="K22" s="535"/>
    </row>
    <row r="23" spans="1:20" s="171" customFormat="1" ht="27.75" customHeight="1" x14ac:dyDescent="0.2">
      <c r="A23" s="170"/>
      <c r="B23" s="223" t="s">
        <v>23</v>
      </c>
      <c r="C23" s="224"/>
      <c r="D23" s="224"/>
      <c r="E23" s="376" t="s">
        <v>149</v>
      </c>
      <c r="F23" s="224"/>
      <c r="G23" s="224"/>
      <c r="H23" s="235"/>
      <c r="I23" s="224"/>
      <c r="J23" s="224"/>
      <c r="K23" s="224"/>
      <c r="M23" s="182"/>
      <c r="N23" s="182"/>
      <c r="O23" s="182"/>
      <c r="P23" s="182"/>
      <c r="Q23" s="182"/>
      <c r="R23" s="182"/>
      <c r="S23" s="182"/>
      <c r="T23" s="182"/>
    </row>
    <row r="24" spans="1:20" s="171" customFormat="1" ht="24" customHeight="1" thickBot="1" x14ac:dyDescent="0.25">
      <c r="A24" s="170"/>
      <c r="B24" s="223"/>
      <c r="C24" s="236"/>
      <c r="D24" s="237"/>
      <c r="E24" s="559" t="s">
        <v>17</v>
      </c>
      <c r="F24" s="439"/>
      <c r="G24" s="462"/>
      <c r="H24" s="463"/>
      <c r="I24" s="560"/>
      <c r="J24" s="561"/>
      <c r="K24" s="335"/>
      <c r="M24" s="182"/>
      <c r="N24" s="182"/>
      <c r="O24" s="182"/>
      <c r="P24" s="182"/>
      <c r="Q24" s="182"/>
      <c r="R24" s="182"/>
      <c r="S24" s="182"/>
      <c r="T24" s="182"/>
    </row>
    <row r="25" spans="1:20" s="173" customFormat="1" ht="25.2" customHeight="1" x14ac:dyDescent="0.2">
      <c r="A25" s="172"/>
      <c r="B25" s="233"/>
      <c r="C25" s="488" t="s">
        <v>21</v>
      </c>
      <c r="D25" s="489"/>
      <c r="E25" s="490"/>
      <c r="F25" s="491"/>
      <c r="G25" s="492"/>
      <c r="H25" s="493"/>
      <c r="I25" s="494"/>
      <c r="J25" s="495"/>
      <c r="K25" s="238"/>
      <c r="M25" s="5"/>
      <c r="N25" s="5"/>
      <c r="O25" s="5"/>
      <c r="P25" s="5"/>
      <c r="Q25" s="5"/>
      <c r="R25" s="5"/>
      <c r="S25" s="5"/>
      <c r="T25" s="5"/>
    </row>
    <row r="26" spans="1:20" s="173" customFormat="1" ht="25.2" customHeight="1" x14ac:dyDescent="0.2">
      <c r="A26" s="172"/>
      <c r="B26" s="233"/>
      <c r="C26" s="488" t="s">
        <v>18</v>
      </c>
      <c r="D26" s="489"/>
      <c r="E26" s="464"/>
      <c r="F26" s="465"/>
      <c r="G26" s="555"/>
      <c r="H26" s="556"/>
      <c r="I26" s="468"/>
      <c r="J26" s="469"/>
      <c r="K26" s="238"/>
      <c r="M26" s="5"/>
      <c r="N26" s="5"/>
      <c r="O26" s="5"/>
      <c r="P26" s="5"/>
      <c r="Q26" s="5"/>
      <c r="R26" s="5"/>
      <c r="S26" s="5"/>
      <c r="T26" s="5"/>
    </row>
    <row r="27" spans="1:20" s="5" customFormat="1" ht="25.2" customHeight="1" x14ac:dyDescent="0.2">
      <c r="A27" s="4"/>
      <c r="B27" s="234"/>
      <c r="C27" s="496" t="s">
        <v>19</v>
      </c>
      <c r="D27" s="497"/>
      <c r="E27" s="466"/>
      <c r="F27" s="467"/>
      <c r="G27" s="500"/>
      <c r="H27" s="501"/>
      <c r="I27" s="472"/>
      <c r="J27" s="473"/>
      <c r="K27" s="239"/>
    </row>
    <row r="28" spans="1:20" s="5" customFormat="1" ht="25.2" customHeight="1" x14ac:dyDescent="0.2">
      <c r="A28" s="4"/>
      <c r="B28" s="234"/>
      <c r="C28" s="496" t="s">
        <v>25</v>
      </c>
      <c r="D28" s="497"/>
      <c r="E28" s="466"/>
      <c r="F28" s="467"/>
      <c r="G28" s="504"/>
      <c r="H28" s="505"/>
      <c r="I28" s="562"/>
      <c r="J28" s="563"/>
      <c r="K28" s="239"/>
    </row>
    <row r="29" spans="1:20" s="5" customFormat="1" ht="20.399999999999999" customHeight="1" x14ac:dyDescent="0.2">
      <c r="A29" s="4"/>
      <c r="B29" s="234"/>
      <c r="C29" s="240" t="s">
        <v>27</v>
      </c>
      <c r="D29" s="241" t="s">
        <v>26</v>
      </c>
      <c r="E29" s="543"/>
      <c r="F29" s="553"/>
      <c r="G29" s="474"/>
      <c r="H29" s="476"/>
      <c r="I29" s="557"/>
      <c r="J29" s="476"/>
      <c r="K29" s="239"/>
    </row>
    <row r="30" spans="1:20" s="5" customFormat="1" ht="20.399999999999999" customHeight="1" x14ac:dyDescent="0.2">
      <c r="A30" s="4"/>
      <c r="B30" s="234"/>
      <c r="C30" s="242" t="s">
        <v>28</v>
      </c>
      <c r="D30" s="243" t="s">
        <v>29</v>
      </c>
      <c r="E30" s="564"/>
      <c r="F30" s="565"/>
      <c r="G30" s="502"/>
      <c r="H30" s="503"/>
      <c r="I30" s="558"/>
      <c r="J30" s="503"/>
      <c r="K30" s="239"/>
    </row>
    <row r="31" spans="1:20" s="5" customFormat="1" ht="20.399999999999999" customHeight="1" x14ac:dyDescent="0.2">
      <c r="A31" s="4"/>
      <c r="B31" s="234"/>
      <c r="C31" s="240" t="s">
        <v>30</v>
      </c>
      <c r="D31" s="241" t="s">
        <v>31</v>
      </c>
      <c r="E31" s="543"/>
      <c r="F31" s="553"/>
      <c r="G31" s="474"/>
      <c r="H31" s="545"/>
      <c r="I31" s="474"/>
      <c r="J31" s="476"/>
      <c r="K31" s="239"/>
    </row>
    <row r="32" spans="1:20" s="5" customFormat="1" ht="20.399999999999999" customHeight="1" thickBot="1" x14ac:dyDescent="0.25">
      <c r="A32" s="4"/>
      <c r="B32" s="234"/>
      <c r="C32" s="242" t="s">
        <v>28</v>
      </c>
      <c r="D32" s="243" t="s">
        <v>29</v>
      </c>
      <c r="E32" s="544"/>
      <c r="F32" s="554"/>
      <c r="G32" s="475"/>
      <c r="H32" s="546"/>
      <c r="I32" s="475"/>
      <c r="J32" s="477"/>
      <c r="K32" s="239"/>
    </row>
    <row r="33" spans="1:20" s="5" customFormat="1" ht="3.6" customHeight="1" thickBot="1" x14ac:dyDescent="0.25">
      <c r="A33" s="4"/>
      <c r="B33" s="234"/>
      <c r="C33" s="244"/>
      <c r="D33" s="245"/>
      <c r="E33" s="246"/>
      <c r="F33" s="246"/>
      <c r="G33" s="246"/>
      <c r="H33" s="246"/>
      <c r="I33" s="246"/>
      <c r="J33" s="334"/>
      <c r="K33" s="331"/>
    </row>
    <row r="34" spans="1:20" s="173" customFormat="1" ht="21.6" customHeight="1" x14ac:dyDescent="0.2">
      <c r="A34" s="172"/>
      <c r="B34" s="233"/>
      <c r="C34" s="247" t="s">
        <v>3</v>
      </c>
      <c r="D34" s="551" t="s">
        <v>5</v>
      </c>
      <c r="E34" s="478" t="s">
        <v>16</v>
      </c>
      <c r="F34" s="440" t="s">
        <v>4</v>
      </c>
      <c r="G34" s="478"/>
      <c r="H34" s="440"/>
      <c r="I34" s="478"/>
      <c r="J34" s="440"/>
      <c r="K34" s="332"/>
      <c r="M34" s="5"/>
      <c r="N34" s="5"/>
      <c r="O34" s="5"/>
      <c r="P34" s="5"/>
      <c r="Q34" s="5"/>
      <c r="R34" s="5"/>
      <c r="S34" s="5"/>
      <c r="T34" s="5"/>
    </row>
    <row r="35" spans="1:20" s="173" customFormat="1" ht="21.6" customHeight="1" thickBot="1" x14ac:dyDescent="0.25">
      <c r="A35" s="172"/>
      <c r="B35" s="233"/>
      <c r="C35" s="248" t="s">
        <v>34</v>
      </c>
      <c r="D35" s="552"/>
      <c r="E35" s="498"/>
      <c r="F35" s="499"/>
      <c r="G35" s="479"/>
      <c r="H35" s="441"/>
      <c r="I35" s="479"/>
      <c r="J35" s="441"/>
      <c r="K35" s="333"/>
      <c r="M35" s="5"/>
      <c r="N35" s="5"/>
      <c r="O35" s="5"/>
      <c r="P35" s="5"/>
      <c r="Q35" s="5"/>
      <c r="R35" s="5"/>
      <c r="S35" s="5"/>
      <c r="T35" s="5"/>
    </row>
    <row r="36" spans="1:20" s="173" customFormat="1" ht="33" customHeight="1" x14ac:dyDescent="0.2">
      <c r="A36" s="172"/>
      <c r="B36" s="233"/>
      <c r="C36" s="249">
        <v>10</v>
      </c>
      <c r="D36" s="405"/>
      <c r="E36" s="385"/>
      <c r="F36" s="386"/>
      <c r="G36" s="361"/>
      <c r="H36" s="362"/>
      <c r="I36" s="361"/>
      <c r="J36" s="362"/>
      <c r="K36" s="483"/>
      <c r="M36" s="5"/>
      <c r="N36" s="5"/>
      <c r="O36" s="5"/>
      <c r="P36" s="5"/>
      <c r="Q36" s="5"/>
      <c r="R36" s="5"/>
      <c r="S36" s="5"/>
      <c r="T36" s="5"/>
    </row>
    <row r="37" spans="1:20" s="173" customFormat="1" ht="33" customHeight="1" x14ac:dyDescent="0.2">
      <c r="A37" s="172"/>
      <c r="B37" s="233"/>
      <c r="C37" s="250">
        <v>100</v>
      </c>
      <c r="D37" s="377"/>
      <c r="E37" s="387"/>
      <c r="F37" s="388"/>
      <c r="G37" s="363"/>
      <c r="H37" s="364"/>
      <c r="I37" s="363"/>
      <c r="J37" s="364"/>
      <c r="K37" s="484"/>
      <c r="M37" s="5"/>
      <c r="N37" s="5"/>
      <c r="O37" s="5"/>
      <c r="P37" s="5"/>
      <c r="Q37" s="5"/>
      <c r="R37" s="5"/>
      <c r="S37" s="5"/>
      <c r="T37" s="5"/>
    </row>
    <row r="38" spans="1:20" s="173" customFormat="1" ht="33" customHeight="1" x14ac:dyDescent="0.2">
      <c r="A38" s="172"/>
      <c r="B38" s="233"/>
      <c r="C38" s="250">
        <v>1000</v>
      </c>
      <c r="D38" s="377"/>
      <c r="E38" s="387"/>
      <c r="F38" s="388"/>
      <c r="G38" s="363"/>
      <c r="H38" s="364"/>
      <c r="I38" s="363"/>
      <c r="J38" s="364"/>
      <c r="K38" s="484"/>
      <c r="M38" s="5"/>
      <c r="N38" s="5"/>
      <c r="O38" s="5"/>
      <c r="P38" s="5"/>
      <c r="Q38" s="5"/>
      <c r="R38" s="5"/>
      <c r="S38" s="5"/>
      <c r="T38" s="5"/>
    </row>
    <row r="39" spans="1:20" s="173" customFormat="1" ht="33" customHeight="1" x14ac:dyDescent="0.2">
      <c r="A39" s="172"/>
      <c r="B39" s="233"/>
      <c r="C39" s="250">
        <v>10000</v>
      </c>
      <c r="D39" s="377"/>
      <c r="E39" s="378"/>
      <c r="F39" s="379"/>
      <c r="G39" s="365"/>
      <c r="H39" s="366"/>
      <c r="I39" s="365"/>
      <c r="J39" s="366"/>
      <c r="K39" s="484"/>
      <c r="M39" s="5"/>
      <c r="N39" s="5"/>
      <c r="O39" s="5"/>
      <c r="P39" s="5"/>
      <c r="Q39" s="5"/>
      <c r="R39" s="5"/>
      <c r="S39" s="5"/>
      <c r="T39" s="5"/>
    </row>
    <row r="40" spans="1:20" s="173" customFormat="1" ht="33" customHeight="1" x14ac:dyDescent="0.2">
      <c r="A40" s="172"/>
      <c r="B40" s="233"/>
      <c r="C40" s="250">
        <v>100000</v>
      </c>
      <c r="D40" s="377"/>
      <c r="E40" s="380"/>
      <c r="F40" s="381"/>
      <c r="G40" s="367"/>
      <c r="H40" s="368"/>
      <c r="I40" s="367"/>
      <c r="J40" s="368"/>
      <c r="K40" s="484"/>
      <c r="M40" s="5"/>
      <c r="N40" s="5"/>
      <c r="O40" s="5"/>
      <c r="P40" s="5"/>
      <c r="Q40" s="5"/>
      <c r="R40" s="5"/>
      <c r="S40" s="5"/>
      <c r="T40" s="5"/>
    </row>
    <row r="41" spans="1:20" s="173" customFormat="1" ht="33" customHeight="1" x14ac:dyDescent="0.2">
      <c r="A41" s="172"/>
      <c r="B41" s="233"/>
      <c r="C41" s="250">
        <v>1000000</v>
      </c>
      <c r="D41" s="377"/>
      <c r="E41" s="380"/>
      <c r="F41" s="381"/>
      <c r="G41" s="367"/>
      <c r="H41" s="368"/>
      <c r="I41" s="367"/>
      <c r="J41" s="368"/>
      <c r="K41" s="484"/>
      <c r="M41" s="5"/>
      <c r="N41" s="5"/>
      <c r="O41" s="5"/>
      <c r="P41" s="5"/>
      <c r="Q41" s="5"/>
      <c r="R41" s="5"/>
      <c r="S41" s="5"/>
      <c r="T41" s="5"/>
    </row>
    <row r="42" spans="1:20" s="173" customFormat="1" ht="33" customHeight="1" thickBot="1" x14ac:dyDescent="0.25">
      <c r="A42" s="172"/>
      <c r="B42" s="233"/>
      <c r="C42" s="251">
        <v>10000000</v>
      </c>
      <c r="D42" s="382"/>
      <c r="E42" s="383"/>
      <c r="F42" s="384"/>
      <c r="G42" s="369"/>
      <c r="H42" s="370"/>
      <c r="I42" s="369"/>
      <c r="J42" s="370"/>
      <c r="K42" s="485"/>
      <c r="M42" s="5"/>
      <c r="N42" s="5"/>
      <c r="O42" s="5"/>
      <c r="P42" s="5"/>
      <c r="Q42" s="5"/>
      <c r="R42" s="5"/>
      <c r="S42" s="5"/>
      <c r="T42" s="5"/>
    </row>
    <row r="43" spans="1:20" s="173" customFormat="1" ht="15" customHeight="1" thickBot="1" x14ac:dyDescent="0.25">
      <c r="A43" s="172"/>
      <c r="B43" s="233"/>
      <c r="C43" s="537"/>
      <c r="D43" s="538"/>
      <c r="E43" s="547"/>
      <c r="F43" s="548"/>
      <c r="G43" s="549"/>
      <c r="H43" s="549"/>
      <c r="I43" s="549"/>
      <c r="J43" s="550"/>
      <c r="K43" s="252"/>
      <c r="M43" s="5"/>
      <c r="N43" s="5"/>
      <c r="O43" s="5"/>
      <c r="P43" s="5"/>
      <c r="Q43" s="5"/>
      <c r="R43" s="5"/>
      <c r="S43" s="5"/>
      <c r="T43" s="5"/>
    </row>
    <row r="44" spans="1:20" s="173" customFormat="1" ht="49.5" customHeight="1" thickBot="1" x14ac:dyDescent="0.25">
      <c r="A44" s="172"/>
      <c r="B44" s="233"/>
      <c r="C44" s="536" t="s">
        <v>35</v>
      </c>
      <c r="D44" s="427"/>
      <c r="E44" s="486"/>
      <c r="F44" s="487"/>
      <c r="G44" s="449">
        <f>E44</f>
        <v>0</v>
      </c>
      <c r="H44" s="450"/>
      <c r="I44" s="451" t="s">
        <v>165</v>
      </c>
      <c r="J44" s="452"/>
      <c r="K44" s="252"/>
      <c r="M44" s="5"/>
      <c r="N44" s="5"/>
      <c r="O44" s="5"/>
      <c r="P44" s="5"/>
      <c r="Q44" s="5"/>
      <c r="R44" s="5"/>
      <c r="S44" s="5"/>
      <c r="T44" s="5"/>
    </row>
    <row r="45" spans="1:20" s="173" customFormat="1" ht="57.6" customHeight="1" x14ac:dyDescent="0.2">
      <c r="A45" s="172"/>
      <c r="B45" s="233"/>
      <c r="C45" s="399"/>
      <c r="D45" s="400"/>
      <c r="E45" s="480" t="s">
        <v>117</v>
      </c>
      <c r="F45" s="481"/>
      <c r="G45" s="481"/>
      <c r="H45" s="481"/>
      <c r="I45" s="481"/>
      <c r="J45" s="482"/>
      <c r="K45" s="252"/>
      <c r="M45" s="5"/>
      <c r="N45" s="5"/>
      <c r="O45" s="5"/>
      <c r="P45" s="5"/>
      <c r="Q45" s="5"/>
      <c r="R45" s="5"/>
      <c r="S45" s="5"/>
      <c r="T45" s="5"/>
    </row>
    <row r="46" spans="1:20" s="173" customFormat="1" ht="49.2" customHeight="1" thickBot="1" x14ac:dyDescent="0.25">
      <c r="A46" s="172"/>
      <c r="B46" s="233"/>
      <c r="C46" s="539" t="s">
        <v>36</v>
      </c>
      <c r="D46" s="540"/>
      <c r="E46" s="457"/>
      <c r="F46" s="458"/>
      <c r="G46" s="541"/>
      <c r="H46" s="542"/>
      <c r="I46" s="470"/>
      <c r="J46" s="471"/>
      <c r="K46" s="253"/>
      <c r="M46" s="182"/>
      <c r="N46" s="182"/>
      <c r="O46" s="182"/>
      <c r="P46" s="182"/>
      <c r="Q46" s="182"/>
      <c r="R46" s="182"/>
      <c r="S46" s="182"/>
      <c r="T46" s="182"/>
    </row>
    <row r="47" spans="1:20" s="173" customFormat="1" ht="6" customHeight="1" x14ac:dyDescent="0.2">
      <c r="A47" s="172"/>
      <c r="B47" s="312"/>
      <c r="C47" s="401"/>
      <c r="D47" s="254"/>
      <c r="E47" s="255"/>
      <c r="F47" s="256"/>
      <c r="G47" s="255"/>
      <c r="H47" s="256"/>
      <c r="I47" s="255"/>
      <c r="J47" s="256"/>
      <c r="K47" s="257"/>
      <c r="M47" s="5"/>
      <c r="N47" s="5"/>
      <c r="O47" s="5"/>
      <c r="P47" s="5"/>
      <c r="Q47" s="5"/>
      <c r="R47" s="5"/>
      <c r="S47" s="5"/>
      <c r="T47" s="5"/>
    </row>
    <row r="48" spans="1:20" s="171" customFormat="1" ht="27.75" customHeight="1" x14ac:dyDescent="0.2">
      <c r="A48" s="170"/>
      <c r="B48" s="223" t="s">
        <v>152</v>
      </c>
      <c r="C48" s="224"/>
      <c r="D48" s="224"/>
      <c r="E48" s="376"/>
      <c r="F48" s="224"/>
      <c r="G48" s="224"/>
      <c r="H48" s="235"/>
      <c r="I48" s="224"/>
      <c r="J48" s="224"/>
      <c r="K48" s="224"/>
      <c r="M48" s="182"/>
      <c r="N48" s="182"/>
      <c r="O48" s="182"/>
      <c r="P48" s="182"/>
      <c r="Q48" s="182"/>
      <c r="R48" s="182"/>
      <c r="S48" s="182"/>
      <c r="T48" s="182"/>
    </row>
    <row r="49" spans="1:20" s="171" customFormat="1" ht="24" customHeight="1" thickBot="1" x14ac:dyDescent="0.25">
      <c r="A49" s="170"/>
      <c r="B49" s="223"/>
      <c r="C49" s="402"/>
      <c r="D49" s="403"/>
      <c r="E49" s="438" t="s">
        <v>17</v>
      </c>
      <c r="F49" s="439"/>
      <c r="G49" s="438"/>
      <c r="H49" s="460"/>
      <c r="I49" s="438"/>
      <c r="J49" s="439"/>
      <c r="K49" s="258"/>
      <c r="M49" s="5"/>
      <c r="N49" s="187"/>
      <c r="O49" s="5"/>
      <c r="P49" s="5"/>
      <c r="Q49" s="5"/>
      <c r="R49" s="5"/>
      <c r="S49" s="5"/>
      <c r="T49" s="5"/>
    </row>
    <row r="50" spans="1:20" s="173" customFormat="1" ht="50.25" customHeight="1" thickBot="1" x14ac:dyDescent="0.25">
      <c r="A50" s="172"/>
      <c r="B50" s="233"/>
      <c r="C50" s="442" t="s">
        <v>60</v>
      </c>
      <c r="D50" s="429"/>
      <c r="E50" s="453"/>
      <c r="F50" s="454"/>
      <c r="G50" s="455"/>
      <c r="H50" s="456"/>
      <c r="I50" s="456"/>
      <c r="J50" s="459"/>
      <c r="K50" s="252"/>
      <c r="M50" s="3"/>
      <c r="N50" s="2"/>
      <c r="O50" s="2"/>
      <c r="P50" s="2"/>
      <c r="Q50" s="2"/>
      <c r="R50" s="2"/>
      <c r="S50" s="2"/>
      <c r="T50" s="2"/>
    </row>
    <row r="51" spans="1:20" s="173" customFormat="1" ht="57.6" customHeight="1" thickBot="1" x14ac:dyDescent="0.25">
      <c r="A51" s="172"/>
      <c r="B51" s="233"/>
      <c r="C51" s="397"/>
      <c r="D51" s="398"/>
      <c r="E51" s="480" t="s">
        <v>116</v>
      </c>
      <c r="F51" s="481"/>
      <c r="G51" s="481"/>
      <c r="H51" s="481"/>
      <c r="I51" s="481"/>
      <c r="J51" s="482"/>
      <c r="K51" s="252"/>
      <c r="M51" s="11"/>
      <c r="N51" s="11"/>
      <c r="O51" s="10"/>
      <c r="P51" s="10"/>
      <c r="Q51" s="10"/>
      <c r="R51" s="10"/>
      <c r="S51" s="10"/>
      <c r="T51" s="10"/>
    </row>
    <row r="52" spans="1:20" s="173" customFormat="1" ht="50.25" customHeight="1" thickBot="1" x14ac:dyDescent="0.25">
      <c r="A52" s="172"/>
      <c r="B52" s="233"/>
      <c r="C52" s="434" t="s">
        <v>58</v>
      </c>
      <c r="D52" s="435"/>
      <c r="E52" s="445"/>
      <c r="F52" s="446"/>
      <c r="G52" s="447"/>
      <c r="H52" s="447"/>
      <c r="I52" s="447"/>
      <c r="J52" s="448"/>
      <c r="K52" s="252"/>
      <c r="M52" s="11"/>
      <c r="N52" s="10"/>
      <c r="O52" s="10"/>
      <c r="P52" s="10"/>
      <c r="Q52" s="10"/>
      <c r="R52" s="10"/>
      <c r="S52" s="10"/>
      <c r="T52" s="10"/>
    </row>
    <row r="53" spans="1:20" s="173" customFormat="1" ht="50.25" customHeight="1" thickBot="1" x14ac:dyDescent="0.25">
      <c r="A53" s="172"/>
      <c r="B53" s="233"/>
      <c r="C53" s="436" t="s">
        <v>59</v>
      </c>
      <c r="D53" s="437"/>
      <c r="E53" s="445"/>
      <c r="F53" s="446"/>
      <c r="G53" s="447"/>
      <c r="H53" s="447"/>
      <c r="I53" s="447"/>
      <c r="J53" s="448"/>
      <c r="K53" s="252"/>
      <c r="M53" s="11"/>
      <c r="N53" s="10"/>
      <c r="O53" s="10"/>
      <c r="P53" s="10"/>
      <c r="Q53" s="10"/>
      <c r="R53" s="10"/>
      <c r="S53" s="10"/>
      <c r="T53" s="10"/>
    </row>
    <row r="54" spans="1:20" s="2" customFormat="1" ht="19.2" x14ac:dyDescent="0.2">
      <c r="A54" s="3"/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M54" s="11"/>
      <c r="N54" s="10"/>
      <c r="O54" s="10"/>
      <c r="P54" s="10"/>
      <c r="Q54" s="10"/>
      <c r="R54" s="10"/>
      <c r="S54" s="10"/>
      <c r="T54" s="10"/>
    </row>
    <row r="55" spans="1:20" s="174" customFormat="1" ht="28.2" customHeight="1" x14ac:dyDescent="0.2">
      <c r="B55" s="260" t="s">
        <v>39</v>
      </c>
      <c r="C55" s="261"/>
      <c r="D55" s="260"/>
      <c r="E55" s="260"/>
      <c r="F55" s="260"/>
      <c r="G55" s="260"/>
      <c r="H55" s="260"/>
      <c r="I55" s="260"/>
      <c r="J55" s="260"/>
      <c r="K55" s="260"/>
      <c r="M55" s="11"/>
      <c r="N55" s="10"/>
      <c r="O55" s="10"/>
      <c r="P55" s="10"/>
      <c r="Q55" s="10"/>
      <c r="R55" s="10"/>
      <c r="S55" s="10"/>
      <c r="T55" s="10"/>
    </row>
    <row r="56" spans="1:20" s="174" customFormat="1" ht="28.2" customHeight="1" x14ac:dyDescent="0.2">
      <c r="A56" s="175"/>
      <c r="B56" s="261" t="s">
        <v>40</v>
      </c>
      <c r="C56" s="260"/>
      <c r="D56" s="260"/>
      <c r="E56" s="260"/>
      <c r="F56" s="260"/>
      <c r="G56" s="260"/>
      <c r="H56" s="260"/>
      <c r="I56" s="260"/>
      <c r="J56" s="260"/>
      <c r="K56" s="260"/>
      <c r="M56" s="11"/>
      <c r="N56" s="10"/>
      <c r="O56" s="10"/>
      <c r="P56" s="10"/>
      <c r="Q56" s="10"/>
      <c r="R56" s="10"/>
      <c r="S56" s="10"/>
      <c r="T56" s="10"/>
    </row>
    <row r="57" spans="1:20" s="174" customFormat="1" ht="28.2" customHeight="1" thickBot="1" x14ac:dyDescent="0.25">
      <c r="A57" s="175"/>
      <c r="B57" s="223" t="s">
        <v>61</v>
      </c>
      <c r="C57" s="262"/>
      <c r="D57" s="260"/>
      <c r="E57" s="260"/>
      <c r="F57" s="260"/>
      <c r="G57" s="260"/>
      <c r="H57" s="260"/>
      <c r="I57" s="260"/>
      <c r="J57" s="260"/>
      <c r="K57" s="260"/>
      <c r="M57" s="16"/>
      <c r="N57" s="10"/>
      <c r="O57" s="10"/>
      <c r="P57" s="10"/>
      <c r="Q57" s="10"/>
      <c r="R57" s="10"/>
      <c r="S57" s="10"/>
      <c r="T57" s="10"/>
    </row>
    <row r="58" spans="1:20" s="174" customFormat="1" ht="30" customHeight="1" thickBot="1" x14ac:dyDescent="0.25">
      <c r="A58" s="175"/>
      <c r="B58" s="261"/>
      <c r="C58" s="443" t="s">
        <v>157</v>
      </c>
      <c r="D58" s="444"/>
      <c r="E58" s="420"/>
      <c r="F58" s="421"/>
      <c r="G58" s="422"/>
      <c r="H58" s="416" t="s">
        <v>6</v>
      </c>
      <c r="I58" s="417"/>
      <c r="J58" s="418"/>
      <c r="K58" s="419"/>
      <c r="M58" s="16"/>
      <c r="N58" s="7" t="s">
        <v>120</v>
      </c>
      <c r="O58" s="10"/>
      <c r="P58" s="10"/>
      <c r="Q58" s="10"/>
      <c r="R58" s="10"/>
      <c r="S58" s="10"/>
      <c r="T58" s="10"/>
    </row>
    <row r="59" spans="1:20" s="174" customFormat="1" ht="36.6" customHeight="1" thickBot="1" x14ac:dyDescent="0.25">
      <c r="A59" s="175"/>
      <c r="B59" s="261"/>
      <c r="C59" s="443" t="s">
        <v>158</v>
      </c>
      <c r="D59" s="444"/>
      <c r="E59" s="420"/>
      <c r="F59" s="421"/>
      <c r="G59" s="422"/>
      <c r="H59" s="416" t="s">
        <v>6</v>
      </c>
      <c r="I59" s="417"/>
      <c r="J59" s="418"/>
      <c r="K59" s="419"/>
      <c r="M59" s="184"/>
      <c r="N59" s="7" t="s">
        <v>121</v>
      </c>
      <c r="O59" s="10"/>
      <c r="P59" s="10"/>
      <c r="Q59" s="10"/>
      <c r="R59" s="10"/>
      <c r="S59" s="10"/>
      <c r="T59" s="10"/>
    </row>
    <row r="60" spans="1:20" s="174" customFormat="1" ht="28.2" customHeight="1" x14ac:dyDescent="0.2">
      <c r="A60" s="175"/>
      <c r="B60" s="261"/>
      <c r="C60" s="260"/>
      <c r="D60" s="260"/>
      <c r="E60" s="260"/>
      <c r="F60" s="260"/>
      <c r="G60" s="260"/>
      <c r="H60" s="260"/>
      <c r="I60" s="260"/>
      <c r="J60" s="260"/>
      <c r="K60" s="260"/>
      <c r="M60" s="185" t="str">
        <f>IF(E60="●","１","　")</f>
        <v>　</v>
      </c>
      <c r="N60" s="7" t="s">
        <v>122</v>
      </c>
      <c r="O60" s="10"/>
      <c r="P60" s="10"/>
      <c r="Q60" s="10"/>
      <c r="R60" s="10"/>
      <c r="S60" s="10"/>
      <c r="T60" s="10"/>
    </row>
    <row r="61" spans="1:20" s="176" customFormat="1" ht="28.2" customHeight="1" x14ac:dyDescent="0.2">
      <c r="A61" s="177"/>
      <c r="B61" s="223" t="s">
        <v>63</v>
      </c>
      <c r="C61" s="262"/>
      <c r="D61" s="263"/>
      <c r="E61" s="263"/>
      <c r="F61" s="263"/>
      <c r="G61" s="263"/>
      <c r="H61" s="263"/>
      <c r="I61" s="263"/>
      <c r="J61" s="263"/>
      <c r="K61" s="263"/>
      <c r="M61" s="185" t="str">
        <f>IF(E61="●","２","　")</f>
        <v>　</v>
      </c>
      <c r="N61" s="7" t="s">
        <v>123</v>
      </c>
      <c r="O61" s="17"/>
      <c r="P61" s="17"/>
      <c r="Q61" s="17"/>
      <c r="R61" s="17"/>
      <c r="S61" s="17"/>
      <c r="T61" s="10"/>
    </row>
    <row r="62" spans="1:20" s="176" customFormat="1" ht="28.2" customHeight="1" thickBot="1" x14ac:dyDescent="0.25">
      <c r="A62" s="177"/>
      <c r="B62" s="223"/>
      <c r="C62" s="262" t="s">
        <v>41</v>
      </c>
      <c r="D62" s="263"/>
      <c r="E62" s="263"/>
      <c r="F62" s="263"/>
      <c r="G62" s="263"/>
      <c r="H62" s="263"/>
      <c r="I62" s="263"/>
      <c r="J62" s="263"/>
      <c r="K62" s="263"/>
      <c r="M62" s="185" t="str">
        <f>IF(E62="●","３","　")</f>
        <v>　</v>
      </c>
      <c r="N62" s="7" t="s">
        <v>124</v>
      </c>
      <c r="O62" s="17"/>
      <c r="P62" s="17"/>
      <c r="Q62" s="17"/>
      <c r="R62" s="17"/>
      <c r="S62" s="17"/>
      <c r="T62" s="17"/>
    </row>
    <row r="63" spans="1:20" s="179" customFormat="1" ht="28.2" customHeight="1" thickBot="1" x14ac:dyDescent="0.25">
      <c r="A63" s="178"/>
      <c r="B63" s="225"/>
      <c r="C63" s="426" t="s">
        <v>42</v>
      </c>
      <c r="D63" s="427"/>
      <c r="E63" s="264" t="s">
        <v>62</v>
      </c>
      <c r="F63" s="265"/>
      <c r="G63" s="265"/>
      <c r="H63" s="265"/>
      <c r="I63" s="265"/>
      <c r="J63" s="266"/>
      <c r="K63" s="267"/>
      <c r="M63" s="185" t="str">
        <f>IF(E63="●","４","　")</f>
        <v>　</v>
      </c>
      <c r="N63" s="7" t="s">
        <v>135</v>
      </c>
      <c r="O63" s="7"/>
      <c r="P63" s="7"/>
      <c r="Q63" s="7"/>
      <c r="R63" s="7"/>
      <c r="S63" s="7"/>
      <c r="T63" s="17"/>
    </row>
    <row r="64" spans="1:20" s="7" customFormat="1" ht="28.2" customHeight="1" x14ac:dyDescent="0.2">
      <c r="A64" s="6"/>
      <c r="B64" s="189"/>
      <c r="C64" s="428"/>
      <c r="D64" s="429"/>
      <c r="E64" s="391"/>
      <c r="F64" s="268" t="s">
        <v>128</v>
      </c>
      <c r="G64" s="269"/>
      <c r="H64" s="269"/>
      <c r="I64" s="269"/>
      <c r="J64" s="270"/>
      <c r="K64" s="271"/>
      <c r="M64" s="6"/>
      <c r="N64" s="6"/>
      <c r="O64" s="6"/>
    </row>
    <row r="65" spans="1:20" s="7" customFormat="1" ht="28.2" customHeight="1" x14ac:dyDescent="0.2">
      <c r="A65" s="6"/>
      <c r="B65" s="189"/>
      <c r="C65" s="428"/>
      <c r="D65" s="429"/>
      <c r="E65" s="392"/>
      <c r="F65" s="272" t="s">
        <v>129</v>
      </c>
      <c r="G65" s="273"/>
      <c r="H65" s="273"/>
      <c r="I65" s="273"/>
      <c r="J65" s="274"/>
      <c r="K65" s="271"/>
      <c r="M65" s="16"/>
      <c r="N65" s="6"/>
      <c r="O65" s="6"/>
    </row>
    <row r="66" spans="1:20" s="7" customFormat="1" ht="28.2" customHeight="1" x14ac:dyDescent="0.2">
      <c r="A66" s="6"/>
      <c r="B66" s="189"/>
      <c r="C66" s="428"/>
      <c r="D66" s="429"/>
      <c r="E66" s="392"/>
      <c r="F66" s="275" t="s">
        <v>43</v>
      </c>
      <c r="G66" s="276"/>
      <c r="H66" s="276"/>
      <c r="I66" s="276"/>
      <c r="J66" s="277"/>
      <c r="K66" s="267"/>
      <c r="M66" s="183"/>
      <c r="N66" s="6" t="s">
        <v>125</v>
      </c>
      <c r="O66" s="6"/>
    </row>
    <row r="67" spans="1:20" s="7" customFormat="1" ht="28.2" customHeight="1" thickBot="1" x14ac:dyDescent="0.25">
      <c r="A67" s="6"/>
      <c r="B67" s="189"/>
      <c r="C67" s="430"/>
      <c r="D67" s="431"/>
      <c r="E67" s="395"/>
      <c r="F67" s="278" t="s">
        <v>44</v>
      </c>
      <c r="G67" s="279"/>
      <c r="H67" s="279"/>
      <c r="I67" s="279"/>
      <c r="J67" s="280"/>
      <c r="K67" s="267"/>
      <c r="M67" s="185" t="str">
        <f>IF(E67="●","１","　")</f>
        <v>　</v>
      </c>
      <c r="N67" s="6" t="s">
        <v>126</v>
      </c>
    </row>
    <row r="68" spans="1:20" s="7" customFormat="1" ht="16.8" customHeight="1" x14ac:dyDescent="0.2">
      <c r="A68" s="6"/>
      <c r="B68" s="234"/>
      <c r="C68" s="281"/>
      <c r="D68" s="282"/>
      <c r="E68" s="283"/>
      <c r="F68" s="282"/>
      <c r="G68" s="282"/>
      <c r="H68" s="282"/>
      <c r="I68" s="282"/>
      <c r="J68" s="282"/>
      <c r="K68" s="282"/>
      <c r="M68" s="185" t="str">
        <f>IF(E68="●","２","　")</f>
        <v>　</v>
      </c>
      <c r="N68" s="7" t="s">
        <v>127</v>
      </c>
    </row>
    <row r="69" spans="1:20" s="17" customFormat="1" ht="28.2" customHeight="1" thickBot="1" x14ac:dyDescent="0.25">
      <c r="A69" s="16"/>
      <c r="B69" s="284" t="s">
        <v>64</v>
      </c>
      <c r="C69" s="262"/>
      <c r="D69" s="263"/>
      <c r="E69" s="285"/>
      <c r="F69" s="263"/>
      <c r="G69" s="263"/>
      <c r="H69" s="263"/>
      <c r="I69" s="263"/>
      <c r="J69" s="263"/>
      <c r="K69" s="263"/>
      <c r="M69" s="185" t="str">
        <f>IF(E69="●","３","　")</f>
        <v>　</v>
      </c>
      <c r="N69" s="7" t="s">
        <v>135</v>
      </c>
      <c r="T69" s="7"/>
    </row>
    <row r="70" spans="1:20" s="17" customFormat="1" ht="28.2" customHeight="1" thickBot="1" x14ac:dyDescent="0.25">
      <c r="A70" s="16"/>
      <c r="B70" s="284"/>
      <c r="C70" s="286"/>
      <c r="D70" s="287"/>
      <c r="E70" s="288" t="s">
        <v>62</v>
      </c>
      <c r="F70" s="265"/>
      <c r="G70" s="265"/>
      <c r="H70" s="265"/>
      <c r="I70" s="265"/>
      <c r="J70" s="266"/>
      <c r="K70" s="267"/>
      <c r="M70" s="185" t="str">
        <f>IF(E70="●","４","　")</f>
        <v>　</v>
      </c>
    </row>
    <row r="71" spans="1:20" s="7" customFormat="1" ht="28.2" customHeight="1" x14ac:dyDescent="0.2">
      <c r="A71" s="6"/>
      <c r="B71" s="234"/>
      <c r="C71" s="406" t="s">
        <v>45</v>
      </c>
      <c r="D71" s="407"/>
      <c r="E71" s="393"/>
      <c r="F71" s="289" t="s">
        <v>46</v>
      </c>
      <c r="G71" s="290"/>
      <c r="H71" s="290"/>
      <c r="I71" s="290"/>
      <c r="J71" s="291"/>
      <c r="K71" s="292"/>
      <c r="M71" s="185" t="str">
        <f>IF(E71="●","５","　")</f>
        <v>　</v>
      </c>
      <c r="T71" s="17"/>
    </row>
    <row r="72" spans="1:20" s="7" customFormat="1" ht="28.2" customHeight="1" x14ac:dyDescent="0.2">
      <c r="A72" s="6"/>
      <c r="B72" s="234"/>
      <c r="C72" s="432"/>
      <c r="D72" s="433"/>
      <c r="E72" s="394"/>
      <c r="F72" s="293" t="s">
        <v>47</v>
      </c>
      <c r="G72" s="294"/>
      <c r="H72" s="294"/>
      <c r="I72" s="295"/>
      <c r="J72" s="296"/>
      <c r="K72" s="292"/>
      <c r="M72" s="6"/>
    </row>
    <row r="73" spans="1:20" s="7" customFormat="1" ht="28.2" customHeight="1" thickBot="1" x14ac:dyDescent="0.25">
      <c r="A73" s="6"/>
      <c r="B73" s="234"/>
      <c r="C73" s="432"/>
      <c r="D73" s="433"/>
      <c r="E73" s="394"/>
      <c r="F73" s="297" t="s">
        <v>48</v>
      </c>
      <c r="G73" s="298"/>
      <c r="H73" s="299"/>
      <c r="I73" s="336"/>
      <c r="J73" s="300"/>
      <c r="K73" s="292"/>
      <c r="M73" s="16"/>
    </row>
    <row r="74" spans="1:20" s="7" customFormat="1" ht="28.2" customHeight="1" x14ac:dyDescent="0.2">
      <c r="A74" s="6"/>
      <c r="B74" s="234"/>
      <c r="C74" s="406" t="s">
        <v>49</v>
      </c>
      <c r="D74" s="407"/>
      <c r="E74" s="391"/>
      <c r="F74" s="301" t="s">
        <v>50</v>
      </c>
      <c r="G74" s="302"/>
      <c r="H74" s="303"/>
      <c r="I74" s="303"/>
      <c r="J74" s="304"/>
      <c r="K74" s="305"/>
      <c r="M74" s="186" t="str">
        <f>IF(C74="●","１","　")</f>
        <v>　</v>
      </c>
    </row>
    <row r="75" spans="1:20" s="7" customFormat="1" ht="28.2" customHeight="1" thickBot="1" x14ac:dyDescent="0.25">
      <c r="A75" s="6"/>
      <c r="B75" s="234"/>
      <c r="C75" s="408"/>
      <c r="D75" s="409"/>
      <c r="E75" s="395"/>
      <c r="F75" s="306" t="s">
        <v>51</v>
      </c>
      <c r="G75" s="307"/>
      <c r="H75" s="308"/>
      <c r="I75" s="308"/>
      <c r="J75" s="309"/>
      <c r="K75" s="305"/>
      <c r="M75" s="186" t="str">
        <f>IF(C75="●","２","　")</f>
        <v>　</v>
      </c>
    </row>
    <row r="76" spans="1:20" s="7" customFormat="1" ht="15" customHeight="1" x14ac:dyDescent="0.2">
      <c r="A76" s="6"/>
      <c r="B76" s="234"/>
      <c r="C76" s="310"/>
      <c r="D76" s="310"/>
      <c r="E76" s="311"/>
      <c r="F76" s="312"/>
      <c r="G76" s="313"/>
      <c r="H76" s="313"/>
      <c r="I76" s="313"/>
      <c r="J76" s="313"/>
      <c r="K76" s="282"/>
      <c r="M76" s="186" t="str">
        <f>IF(E76="●","－桿","　")</f>
        <v>　</v>
      </c>
    </row>
    <row r="77" spans="1:20" s="17" customFormat="1" ht="27" customHeight="1" thickBot="1" x14ac:dyDescent="0.25">
      <c r="A77" s="16"/>
      <c r="B77" s="284" t="s">
        <v>65</v>
      </c>
      <c r="C77" s="314"/>
      <c r="D77" s="285"/>
      <c r="E77" s="285"/>
      <c r="F77" s="285"/>
      <c r="G77" s="285"/>
      <c r="H77" s="285"/>
      <c r="I77" s="194"/>
      <c r="J77" s="285"/>
      <c r="K77" s="315"/>
      <c r="M77" s="186" t="str">
        <f>IF(E77="●","＋球","　")</f>
        <v>　</v>
      </c>
      <c r="T77" s="7"/>
    </row>
    <row r="78" spans="1:20" s="7" customFormat="1" ht="34.200000000000003" customHeight="1" x14ac:dyDescent="0.2">
      <c r="A78" s="6"/>
      <c r="B78" s="234"/>
      <c r="C78" s="393"/>
      <c r="D78" s="268" t="s">
        <v>52</v>
      </c>
      <c r="E78" s="316"/>
      <c r="F78" s="316"/>
      <c r="G78" s="316"/>
      <c r="H78" s="316"/>
      <c r="I78" s="316"/>
      <c r="J78" s="316"/>
      <c r="K78" s="317"/>
      <c r="M78" s="186" t="str">
        <f>IF(E78="●","両方","　")</f>
        <v>　</v>
      </c>
      <c r="T78" s="17"/>
    </row>
    <row r="79" spans="1:20" s="7" customFormat="1" ht="34.200000000000003" customHeight="1" thickBot="1" x14ac:dyDescent="0.25">
      <c r="A79" s="6"/>
      <c r="B79" s="234"/>
      <c r="C79" s="396"/>
      <c r="D79" s="318" t="s">
        <v>53</v>
      </c>
      <c r="E79" s="319"/>
      <c r="F79" s="319"/>
      <c r="G79" s="319"/>
      <c r="H79" s="319"/>
      <c r="I79" s="319"/>
      <c r="J79" s="319"/>
      <c r="K79" s="320"/>
      <c r="M79" s="6"/>
    </row>
    <row r="80" spans="1:20" s="7" customFormat="1" ht="34.200000000000003" customHeight="1" x14ac:dyDescent="0.2">
      <c r="A80" s="6"/>
      <c r="B80" s="234"/>
      <c r="C80" s="410" t="s">
        <v>54</v>
      </c>
      <c r="D80" s="411"/>
      <c r="E80" s="393"/>
      <c r="F80" s="321" t="s">
        <v>55</v>
      </c>
      <c r="G80" s="322"/>
      <c r="H80" s="322"/>
      <c r="I80" s="322"/>
      <c r="J80" s="322"/>
      <c r="K80" s="323"/>
      <c r="M80" s="16"/>
    </row>
    <row r="81" spans="1:20" s="7" customFormat="1" ht="34.200000000000003" customHeight="1" x14ac:dyDescent="0.2">
      <c r="A81" s="6"/>
      <c r="B81" s="234"/>
      <c r="C81" s="412"/>
      <c r="D81" s="413"/>
      <c r="E81" s="394"/>
      <c r="F81" s="272" t="s">
        <v>56</v>
      </c>
      <c r="G81" s="324"/>
      <c r="H81" s="324"/>
      <c r="I81" s="324"/>
      <c r="J81" s="324"/>
      <c r="K81" s="325"/>
      <c r="M81" s="6"/>
    </row>
    <row r="82" spans="1:20" s="7" customFormat="1" ht="34.200000000000003" customHeight="1" thickBot="1" x14ac:dyDescent="0.25">
      <c r="A82" s="6"/>
      <c r="B82" s="234"/>
      <c r="C82" s="414"/>
      <c r="D82" s="415"/>
      <c r="E82" s="396"/>
      <c r="F82" s="326" t="s">
        <v>57</v>
      </c>
      <c r="G82" s="327"/>
      <c r="H82" s="327"/>
      <c r="I82" s="327"/>
      <c r="J82" s="327"/>
      <c r="K82" s="328"/>
      <c r="M82" s="6"/>
    </row>
    <row r="83" spans="1:20" s="7" customFormat="1" ht="13.2" customHeight="1" x14ac:dyDescent="0.2">
      <c r="A83" s="6"/>
      <c r="B83" s="195"/>
      <c r="C83" s="189"/>
      <c r="D83" s="189"/>
      <c r="E83" s="189"/>
      <c r="F83" s="189"/>
      <c r="G83" s="189"/>
      <c r="H83" s="189"/>
      <c r="I83" s="189"/>
      <c r="J83" s="189"/>
      <c r="K83" s="189"/>
      <c r="M83" s="6"/>
    </row>
    <row r="84" spans="1:20" s="2" customFormat="1" ht="19.2" x14ac:dyDescent="0.2">
      <c r="A84" s="3"/>
      <c r="B84" s="259"/>
      <c r="C84" s="259"/>
      <c r="D84" s="259"/>
      <c r="E84" s="259"/>
      <c r="F84" s="259"/>
      <c r="G84" s="259"/>
      <c r="H84" s="259"/>
      <c r="I84" s="259"/>
      <c r="J84" s="259"/>
      <c r="K84" s="259"/>
      <c r="M84" s="6"/>
      <c r="N84" s="17"/>
      <c r="O84" s="17"/>
      <c r="P84" s="17"/>
      <c r="Q84" s="17"/>
      <c r="R84" s="17"/>
      <c r="S84" s="17"/>
      <c r="T84" s="7"/>
    </row>
    <row r="85" spans="1:20" s="2" customFormat="1" ht="19.2" x14ac:dyDescent="0.2">
      <c r="A85" s="3"/>
      <c r="B85" s="259"/>
      <c r="C85" s="259"/>
      <c r="D85" s="259"/>
      <c r="E85" s="259"/>
      <c r="F85" s="259"/>
      <c r="G85" s="259"/>
      <c r="H85" s="259"/>
      <c r="I85" s="259"/>
      <c r="J85" s="259"/>
      <c r="K85" s="259"/>
      <c r="M85" s="6"/>
      <c r="N85" s="7"/>
      <c r="O85" s="7"/>
      <c r="P85" s="7"/>
      <c r="Q85" s="7"/>
      <c r="R85" s="7"/>
      <c r="S85" s="7"/>
      <c r="T85" s="17"/>
    </row>
    <row r="86" spans="1:20" s="2" customFormat="1" x14ac:dyDescent="0.2">
      <c r="A86" s="3"/>
      <c r="B86" s="259"/>
      <c r="C86" s="259"/>
      <c r="D86" s="259"/>
      <c r="E86" s="259"/>
      <c r="F86" s="259"/>
      <c r="G86" s="259"/>
      <c r="H86" s="259"/>
      <c r="I86" s="259"/>
      <c r="J86" s="259"/>
      <c r="K86" s="259"/>
      <c r="M86" s="3"/>
      <c r="N86" s="7"/>
      <c r="O86" s="7"/>
      <c r="P86" s="7"/>
      <c r="Q86" s="7"/>
      <c r="R86" s="7"/>
      <c r="S86" s="7"/>
      <c r="T86" s="7"/>
    </row>
    <row r="87" spans="1:20" s="2" customFormat="1" x14ac:dyDescent="0.2">
      <c r="A87" s="3"/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M87" s="3"/>
      <c r="N87" s="7"/>
      <c r="O87" s="7"/>
      <c r="P87" s="7"/>
      <c r="Q87" s="7"/>
      <c r="R87" s="7"/>
      <c r="S87" s="7"/>
      <c r="T87" s="7"/>
    </row>
    <row r="88" spans="1:20" s="2" customFormat="1" x14ac:dyDescent="0.2">
      <c r="A88" s="3"/>
      <c r="B88" s="259"/>
      <c r="C88" s="259"/>
      <c r="D88" s="259"/>
      <c r="E88" s="259"/>
      <c r="F88" s="259"/>
      <c r="G88" s="259"/>
      <c r="H88" s="259"/>
      <c r="I88" s="259"/>
      <c r="J88" s="259"/>
      <c r="K88" s="259"/>
      <c r="M88" s="3"/>
      <c r="N88" s="7"/>
      <c r="O88" s="7"/>
      <c r="P88" s="7"/>
      <c r="Q88" s="7"/>
      <c r="R88" s="7"/>
      <c r="S88" s="7"/>
      <c r="T88" s="7"/>
    </row>
    <row r="89" spans="1:20" s="2" customFormat="1" x14ac:dyDescent="0.2">
      <c r="A89" s="3"/>
      <c r="B89" s="259"/>
      <c r="C89" s="259"/>
      <c r="D89" s="259"/>
      <c r="E89" s="259"/>
      <c r="F89" s="259"/>
      <c r="G89" s="259"/>
      <c r="H89" s="259"/>
      <c r="I89" s="259"/>
      <c r="J89" s="259"/>
      <c r="K89" s="259"/>
      <c r="M89" s="3"/>
      <c r="N89" s="7"/>
      <c r="O89" s="7"/>
      <c r="P89" s="7"/>
      <c r="Q89" s="7"/>
      <c r="R89" s="7"/>
      <c r="S89" s="7"/>
      <c r="T89" s="7"/>
    </row>
    <row r="90" spans="1:20" s="2" customFormat="1" x14ac:dyDescent="0.2">
      <c r="A90" s="3"/>
      <c r="B90" s="259"/>
      <c r="C90" s="259"/>
      <c r="D90" s="259"/>
      <c r="E90" s="259"/>
      <c r="F90" s="259"/>
      <c r="G90" s="259"/>
      <c r="H90" s="259"/>
      <c r="I90" s="259"/>
      <c r="J90" s="259"/>
      <c r="K90" s="259"/>
      <c r="M90" s="3"/>
      <c r="T90" s="7"/>
    </row>
    <row r="91" spans="1:20" s="2" customFormat="1" x14ac:dyDescent="0.2">
      <c r="A91" s="3"/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M91" s="3"/>
    </row>
    <row r="92" spans="1:20" s="2" customFormat="1" x14ac:dyDescent="0.2">
      <c r="A92" s="3"/>
      <c r="B92" s="259"/>
      <c r="C92" s="259"/>
      <c r="D92" s="259"/>
      <c r="E92" s="259"/>
      <c r="F92" s="259"/>
      <c r="G92" s="259"/>
      <c r="H92" s="259"/>
      <c r="I92" s="259"/>
      <c r="J92" s="259"/>
      <c r="K92" s="259"/>
      <c r="M92" s="3"/>
    </row>
    <row r="93" spans="1:20" s="2" customFormat="1" x14ac:dyDescent="0.2">
      <c r="A93" s="3"/>
      <c r="B93" s="259"/>
      <c r="C93" s="259"/>
      <c r="D93" s="259"/>
      <c r="E93" s="259"/>
      <c r="F93" s="259"/>
      <c r="G93" s="259"/>
      <c r="H93" s="188"/>
      <c r="I93" s="188"/>
      <c r="J93" s="188"/>
      <c r="K93" s="188"/>
      <c r="M93" s="3"/>
    </row>
    <row r="94" spans="1:20" x14ac:dyDescent="0.2">
      <c r="M94" s="3"/>
      <c r="N94" s="2"/>
      <c r="O94" s="2"/>
      <c r="P94" s="2"/>
      <c r="Q94" s="2"/>
      <c r="R94" s="2"/>
      <c r="S94" s="2"/>
      <c r="T94" s="2"/>
    </row>
    <row r="95" spans="1:20" x14ac:dyDescent="0.2">
      <c r="M95" s="3"/>
      <c r="N95" s="2"/>
      <c r="O95" s="2"/>
      <c r="P95" s="2"/>
      <c r="Q95" s="2"/>
      <c r="R95" s="2"/>
      <c r="S95" s="2"/>
      <c r="T95" s="2"/>
    </row>
    <row r="96" spans="1:20" x14ac:dyDescent="0.2">
      <c r="M96" s="3"/>
      <c r="N96" s="2"/>
      <c r="O96" s="2"/>
      <c r="P96" s="2"/>
      <c r="Q96" s="2"/>
      <c r="R96" s="2"/>
      <c r="S96" s="2"/>
      <c r="T96" s="2"/>
    </row>
    <row r="97" spans="14:20" x14ac:dyDescent="0.2">
      <c r="N97" s="2"/>
      <c r="O97" s="2"/>
      <c r="P97" s="2"/>
      <c r="Q97" s="2"/>
      <c r="R97" s="2"/>
      <c r="S97" s="2"/>
      <c r="T97" s="2"/>
    </row>
    <row r="98" spans="14:20" x14ac:dyDescent="0.2">
      <c r="N98" s="2"/>
      <c r="O98" s="2"/>
      <c r="P98" s="2"/>
      <c r="Q98" s="2"/>
      <c r="R98" s="2"/>
      <c r="S98" s="2"/>
      <c r="T98" s="2"/>
    </row>
    <row r="99" spans="14:20" x14ac:dyDescent="0.2">
      <c r="N99" s="2"/>
      <c r="O99" s="2"/>
      <c r="P99" s="2"/>
      <c r="Q99" s="2"/>
      <c r="R99" s="2"/>
      <c r="S99" s="2"/>
      <c r="T99" s="2"/>
    </row>
    <row r="100" spans="14:20" x14ac:dyDescent="0.2">
      <c r="N100" s="2"/>
      <c r="O100" s="2"/>
      <c r="P100" s="2"/>
      <c r="Q100" s="2"/>
      <c r="R100" s="2"/>
      <c r="S100" s="2"/>
      <c r="T100" s="2"/>
    </row>
    <row r="101" spans="14:20" x14ac:dyDescent="0.2">
      <c r="N101" s="2"/>
      <c r="O101" s="2"/>
      <c r="P101" s="2"/>
      <c r="Q101" s="2"/>
      <c r="R101" s="2"/>
      <c r="S101" s="2"/>
      <c r="T101" s="2"/>
    </row>
    <row r="102" spans="14:20" x14ac:dyDescent="0.2">
      <c r="T102" s="2"/>
    </row>
  </sheetData>
  <sheetProtection selectLockedCells="1"/>
  <mergeCells count="98">
    <mergeCell ref="E24:F24"/>
    <mergeCell ref="I24:J24"/>
    <mergeCell ref="I28:J28"/>
    <mergeCell ref="E29:E30"/>
    <mergeCell ref="F29:F30"/>
    <mergeCell ref="E28:F28"/>
    <mergeCell ref="C28:D28"/>
    <mergeCell ref="E43:J43"/>
    <mergeCell ref="D34:D35"/>
    <mergeCell ref="F31:F32"/>
    <mergeCell ref="G26:H26"/>
    <mergeCell ref="I29:I30"/>
    <mergeCell ref="J29:J30"/>
    <mergeCell ref="C46:D46"/>
    <mergeCell ref="G46:H46"/>
    <mergeCell ref="E31:E32"/>
    <mergeCell ref="G34:G35"/>
    <mergeCell ref="H34:H35"/>
    <mergeCell ref="G31:G32"/>
    <mergeCell ref="H31:H32"/>
    <mergeCell ref="D7:E7"/>
    <mergeCell ref="G7:K7"/>
    <mergeCell ref="C22:D22"/>
    <mergeCell ref="H22:I22"/>
    <mergeCell ref="E22:G22"/>
    <mergeCell ref="J22:K22"/>
    <mergeCell ref="B2:J2"/>
    <mergeCell ref="C8:D8"/>
    <mergeCell ref="C21:D21"/>
    <mergeCell ref="C15:K15"/>
    <mergeCell ref="C16:K16"/>
    <mergeCell ref="I9:J9"/>
    <mergeCell ref="C11:C12"/>
    <mergeCell ref="F9:G9"/>
    <mergeCell ref="I12:J12"/>
    <mergeCell ref="H10:I10"/>
    <mergeCell ref="J10:K10"/>
    <mergeCell ref="I11:J11"/>
    <mergeCell ref="C17:K17"/>
    <mergeCell ref="H21:I21"/>
    <mergeCell ref="J21:K21"/>
    <mergeCell ref="E21:G21"/>
    <mergeCell ref="K36:K42"/>
    <mergeCell ref="E44:F44"/>
    <mergeCell ref="C25:D25"/>
    <mergeCell ref="E25:F25"/>
    <mergeCell ref="G25:H25"/>
    <mergeCell ref="I25:J25"/>
    <mergeCell ref="C27:D27"/>
    <mergeCell ref="C26:D26"/>
    <mergeCell ref="E34:E35"/>
    <mergeCell ref="F34:F35"/>
    <mergeCell ref="G27:H27"/>
    <mergeCell ref="G29:G30"/>
    <mergeCell ref="H29:H30"/>
    <mergeCell ref="G28:H28"/>
    <mergeCell ref="C44:D44"/>
    <mergeCell ref="C43:D43"/>
    <mergeCell ref="I50:J50"/>
    <mergeCell ref="E49:F49"/>
    <mergeCell ref="G49:H49"/>
    <mergeCell ref="E52:J52"/>
    <mergeCell ref="G11:G12"/>
    <mergeCell ref="G24:H24"/>
    <mergeCell ref="E26:F26"/>
    <mergeCell ref="E27:F27"/>
    <mergeCell ref="I26:J26"/>
    <mergeCell ref="I46:J46"/>
    <mergeCell ref="I27:J27"/>
    <mergeCell ref="I31:I32"/>
    <mergeCell ref="J31:J32"/>
    <mergeCell ref="I34:I35"/>
    <mergeCell ref="E45:J45"/>
    <mergeCell ref="E51:J51"/>
    <mergeCell ref="B1:K1"/>
    <mergeCell ref="C63:D67"/>
    <mergeCell ref="C71:D73"/>
    <mergeCell ref="C52:D52"/>
    <mergeCell ref="C53:D53"/>
    <mergeCell ref="I49:J49"/>
    <mergeCell ref="J34:J35"/>
    <mergeCell ref="C50:D50"/>
    <mergeCell ref="C58:D58"/>
    <mergeCell ref="C59:D59"/>
    <mergeCell ref="E53:J53"/>
    <mergeCell ref="G44:H44"/>
    <mergeCell ref="I44:J44"/>
    <mergeCell ref="E50:F50"/>
    <mergeCell ref="G50:H50"/>
    <mergeCell ref="E46:F46"/>
    <mergeCell ref="C74:D75"/>
    <mergeCell ref="C80:D82"/>
    <mergeCell ref="H58:I58"/>
    <mergeCell ref="J58:K58"/>
    <mergeCell ref="H59:I59"/>
    <mergeCell ref="J59:K59"/>
    <mergeCell ref="E58:G58"/>
    <mergeCell ref="E59:G59"/>
  </mergeCells>
  <phoneticPr fontId="2"/>
  <dataValidations count="8">
    <dataValidation type="list" allowBlank="1" showInputMessage="1" showErrorMessage="1" sqref="E21:G21">
      <formula1>"1.混釈培養,2.平板塗沫,3.その他"</formula1>
    </dataValidation>
    <dataValidation type="list" allowBlank="1" showInputMessage="1" showErrorMessage="1" sqref="I11:J11">
      <formula1>"冷蔵,冷凍,常温"</formula1>
    </dataValidation>
    <dataValidation type="list" allowBlank="1" showInputMessage="1" showErrorMessage="1" sqref="E64:E67 E80:E82 C78:C79 E71:E76">
      <formula1>"●"</formula1>
    </dataValidation>
    <dataValidation type="list" allowBlank="1" showInputMessage="1" showErrorMessage="1" sqref="E52:J53">
      <formula1>"陰性,陽性"</formula1>
    </dataValidation>
    <dataValidation type="list" allowBlank="1" showInputMessage="1" showErrorMessage="1" sqref="E58:G58">
      <formula1>$N$58:$N$63</formula1>
    </dataValidation>
    <dataValidation type="list" allowBlank="1" showInputMessage="1" showErrorMessage="1" sqref="E59:G59">
      <formula1>$N$66:$N$69</formula1>
    </dataValidation>
    <dataValidation type="list" allowBlank="1" showInputMessage="1" showErrorMessage="1" sqref="E11:E12">
      <formula1>"損傷　無し,損傷　有り"</formula1>
    </dataValidation>
    <dataValidation type="list" allowBlank="1" showInputMessage="1" showErrorMessage="1" sqref="N49">
      <formula1>$N$49:$N$49</formula1>
    </dataValidation>
  </dataValidations>
  <printOptions headings="1" gridLines="1"/>
  <pageMargins left="0.47244094488188981" right="0.15748031496062992" top="0.59055118110236227" bottom="0.82677165354330717" header="0.35433070866141736" footer="0.51181102362204722"/>
  <pageSetup paperSize="9" scale="59" orientation="portrait" blackAndWhite="1" r:id="rId1"/>
  <headerFooter alignWithMargins="0"/>
  <rowBreaks count="2" manualBreakCount="2">
    <brk id="47" min="1" max="10" man="1"/>
    <brk id="8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showGridLines="0" tabSelected="1" showRuler="0" view="pageBreakPreview" topLeftCell="B10" zoomScaleNormal="80" zoomScaleSheetLayoutView="100" zoomScalePageLayoutView="70" workbookViewId="0">
      <selection activeCell="I50" sqref="I50:J50"/>
    </sheetView>
  </sheetViews>
  <sheetFormatPr defaultRowHeight="16.2" x14ac:dyDescent="0.2"/>
  <cols>
    <col min="1" max="1" width="1" style="1" customWidth="1"/>
    <col min="2" max="2" width="5.09765625" style="259" customWidth="1"/>
    <col min="3" max="3" width="17.69921875" style="188" customWidth="1"/>
    <col min="4" max="4" width="15.3984375" style="188" customWidth="1"/>
    <col min="5" max="10" width="14.796875" style="188" customWidth="1"/>
    <col min="11" max="11" width="11.3984375" style="188" customWidth="1"/>
    <col min="12" max="12" width="24.5" style="1" customWidth="1"/>
    <col min="13" max="13" width="8.19921875" style="1" customWidth="1"/>
    <col min="14" max="16" width="8.796875" customWidth="1"/>
    <col min="21" max="23" width="8.796875" customWidth="1"/>
  </cols>
  <sheetData>
    <row r="1" spans="1:13" s="15" customFormat="1" ht="37.200000000000003" customHeight="1" x14ac:dyDescent="0.2">
      <c r="A1" s="14"/>
      <c r="B1" s="423" t="s">
        <v>38</v>
      </c>
      <c r="C1" s="424"/>
      <c r="D1" s="424"/>
      <c r="E1" s="424"/>
      <c r="F1" s="424"/>
      <c r="G1" s="424"/>
      <c r="H1" s="424"/>
      <c r="I1" s="424"/>
      <c r="J1" s="424"/>
      <c r="K1" s="425"/>
      <c r="M1" s="14"/>
    </row>
    <row r="2" spans="1:13" x14ac:dyDescent="0.2">
      <c r="B2" s="425"/>
      <c r="C2" s="425"/>
      <c r="D2" s="425"/>
      <c r="E2" s="425"/>
      <c r="F2" s="425"/>
      <c r="G2" s="425"/>
      <c r="H2" s="425"/>
      <c r="I2" s="425"/>
      <c r="J2" s="425"/>
      <c r="L2"/>
    </row>
    <row r="3" spans="1:13" s="13" customFormat="1" ht="30" customHeight="1" x14ac:dyDescent="0.2">
      <c r="A3" s="12"/>
      <c r="B3" s="190"/>
      <c r="C3" s="191" t="s">
        <v>20</v>
      </c>
      <c r="D3" s="191"/>
      <c r="E3" s="191"/>
      <c r="F3" s="191"/>
      <c r="G3" s="191"/>
      <c r="H3" s="191"/>
      <c r="I3" s="191"/>
      <c r="J3" s="191"/>
      <c r="K3" s="191"/>
      <c r="M3" s="12"/>
    </row>
    <row r="4" spans="1:13" s="13" customFormat="1" ht="30" customHeight="1" x14ac:dyDescent="0.2">
      <c r="A4" s="12"/>
      <c r="B4" s="190"/>
      <c r="C4" s="191" t="s">
        <v>7</v>
      </c>
      <c r="D4" s="191"/>
      <c r="E4" s="191"/>
      <c r="F4" s="191"/>
      <c r="G4" s="191"/>
      <c r="H4" s="191"/>
      <c r="I4" s="191"/>
      <c r="J4" s="191"/>
      <c r="K4" s="191"/>
      <c r="M4" s="12"/>
    </row>
    <row r="5" spans="1:13" s="10" customFormat="1" ht="27.75" customHeight="1" x14ac:dyDescent="0.2">
      <c r="B5" s="192" t="s">
        <v>10</v>
      </c>
      <c r="C5" s="193"/>
      <c r="D5" s="192"/>
      <c r="E5" s="192"/>
      <c r="F5" s="192"/>
      <c r="G5" s="192"/>
      <c r="H5" s="192"/>
      <c r="I5" s="192"/>
      <c r="J5" s="192"/>
      <c r="K5" s="192"/>
      <c r="M5" s="11"/>
    </row>
    <row r="6" spans="1:13" s="17" customFormat="1" ht="29.25" customHeight="1" thickBot="1" x14ac:dyDescent="0.25">
      <c r="A6" s="16"/>
      <c r="B6" s="194"/>
      <c r="C6" s="349" t="s">
        <v>141</v>
      </c>
      <c r="D6" s="349"/>
      <c r="E6" s="350"/>
      <c r="F6" s="351"/>
      <c r="G6" s="351"/>
      <c r="H6" s="351"/>
      <c r="I6" s="351"/>
      <c r="J6" s="351"/>
      <c r="K6" s="351"/>
      <c r="M6" s="16"/>
    </row>
    <row r="7" spans="1:13" s="7" customFormat="1" ht="43.5" customHeight="1" thickBot="1" x14ac:dyDescent="0.25">
      <c r="A7" s="6"/>
      <c r="B7" s="195"/>
      <c r="C7" s="390" t="s">
        <v>139</v>
      </c>
      <c r="D7" s="527" t="s">
        <v>153</v>
      </c>
      <c r="E7" s="528"/>
      <c r="F7" s="390" t="s">
        <v>140</v>
      </c>
      <c r="G7" s="529" t="s">
        <v>164</v>
      </c>
      <c r="H7" s="530"/>
      <c r="I7" s="530"/>
      <c r="J7" s="530"/>
      <c r="K7" s="531"/>
      <c r="M7" s="6"/>
    </row>
    <row r="8" spans="1:13" s="17" customFormat="1" ht="29.25" customHeight="1" thickBot="1" x14ac:dyDescent="0.25">
      <c r="A8" s="16"/>
      <c r="B8" s="194"/>
      <c r="C8" s="506" t="s">
        <v>11</v>
      </c>
      <c r="D8" s="506"/>
      <c r="E8" s="196"/>
      <c r="F8" s="197"/>
      <c r="G8" s="198"/>
      <c r="H8" s="199"/>
      <c r="I8" s="200"/>
      <c r="J8" s="200"/>
      <c r="K8" s="201"/>
      <c r="M8" s="16"/>
    </row>
    <row r="9" spans="1:13" s="7" customFormat="1" ht="43.5" customHeight="1" thickBot="1" x14ac:dyDescent="0.25">
      <c r="A9" s="6"/>
      <c r="B9" s="195"/>
      <c r="C9" s="202" t="s">
        <v>0</v>
      </c>
      <c r="D9" s="404">
        <v>45238</v>
      </c>
      <c r="E9" s="203" t="s">
        <v>1</v>
      </c>
      <c r="F9" s="513">
        <v>0.4513888888888889</v>
      </c>
      <c r="G9" s="514"/>
      <c r="H9" s="204" t="s">
        <v>143</v>
      </c>
      <c r="I9" s="511">
        <v>1</v>
      </c>
      <c r="J9" s="512"/>
      <c r="K9" s="205" t="s">
        <v>2</v>
      </c>
      <c r="M9" s="180"/>
    </row>
    <row r="10" spans="1:13" s="17" customFormat="1" ht="29.25" customHeight="1" thickBot="1" x14ac:dyDescent="0.25">
      <c r="A10" s="16"/>
      <c r="B10" s="194"/>
      <c r="C10" s="206" t="s">
        <v>12</v>
      </c>
      <c r="D10" s="359"/>
      <c r="E10" s="208"/>
      <c r="F10" s="209"/>
      <c r="G10" s="360"/>
      <c r="H10" s="517"/>
      <c r="I10" s="517"/>
      <c r="J10" s="517"/>
      <c r="K10" s="518"/>
      <c r="M10" s="181"/>
    </row>
    <row r="11" spans="1:13" s="7" customFormat="1" ht="33" customHeight="1" thickBot="1" x14ac:dyDescent="0.25">
      <c r="A11" s="6"/>
      <c r="B11" s="195"/>
      <c r="C11" s="461" t="s">
        <v>146</v>
      </c>
      <c r="D11" s="374" t="s">
        <v>145</v>
      </c>
      <c r="E11" s="389" t="s">
        <v>147</v>
      </c>
      <c r="F11" s="371"/>
      <c r="G11" s="461" t="s">
        <v>24</v>
      </c>
      <c r="H11" s="211" t="s">
        <v>13</v>
      </c>
      <c r="I11" s="519" t="s">
        <v>154</v>
      </c>
      <c r="J11" s="520"/>
      <c r="K11" s="212"/>
      <c r="M11" s="375"/>
    </row>
    <row r="12" spans="1:13" s="7" customFormat="1" ht="33" customHeight="1" thickBot="1" x14ac:dyDescent="0.25">
      <c r="A12" s="6"/>
      <c r="B12" s="195"/>
      <c r="C12" s="430"/>
      <c r="D12" s="373" t="s">
        <v>144</v>
      </c>
      <c r="E12" s="389" t="s">
        <v>148</v>
      </c>
      <c r="F12" s="372"/>
      <c r="G12" s="430"/>
      <c r="H12" s="213" t="s">
        <v>14</v>
      </c>
      <c r="I12" s="515">
        <v>8</v>
      </c>
      <c r="J12" s="516"/>
      <c r="K12" s="214" t="s">
        <v>8</v>
      </c>
      <c r="M12" s="375"/>
    </row>
    <row r="13" spans="1:13" s="7" customFormat="1" ht="27.75" customHeight="1" x14ac:dyDescent="0.2">
      <c r="A13" s="6"/>
      <c r="B13" s="215"/>
      <c r="C13" s="216"/>
      <c r="D13" s="217"/>
      <c r="E13" s="218"/>
      <c r="F13" s="219"/>
      <c r="G13" s="219"/>
      <c r="H13" s="219"/>
      <c r="I13" s="219"/>
      <c r="J13" s="220"/>
      <c r="K13" s="220"/>
      <c r="M13" s="6"/>
    </row>
    <row r="14" spans="1:13" s="10" customFormat="1" ht="27.75" customHeight="1" x14ac:dyDescent="0.2">
      <c r="B14" s="192" t="s">
        <v>37</v>
      </c>
      <c r="C14" s="221"/>
      <c r="D14" s="222"/>
      <c r="E14" s="222"/>
      <c r="F14" s="222"/>
      <c r="G14" s="222"/>
      <c r="H14" s="222"/>
      <c r="I14" s="222"/>
      <c r="J14" s="222"/>
      <c r="K14" s="222"/>
      <c r="M14" s="11"/>
    </row>
    <row r="15" spans="1:13" s="330" customFormat="1" ht="20.399999999999999" customHeight="1" x14ac:dyDescent="0.2">
      <c r="A15" s="3"/>
      <c r="B15" s="329"/>
      <c r="C15" s="509" t="s">
        <v>130</v>
      </c>
      <c r="D15" s="509"/>
      <c r="E15" s="509"/>
      <c r="F15" s="509"/>
      <c r="G15" s="509"/>
      <c r="H15" s="509"/>
      <c r="I15" s="509"/>
      <c r="J15" s="509"/>
      <c r="K15" s="509"/>
      <c r="M15" s="3"/>
    </row>
    <row r="16" spans="1:13" s="330" customFormat="1" ht="20.399999999999999" customHeight="1" x14ac:dyDescent="0.2">
      <c r="A16" s="3"/>
      <c r="B16" s="329"/>
      <c r="C16" s="510" t="s">
        <v>32</v>
      </c>
      <c r="D16" s="510"/>
      <c r="E16" s="510"/>
      <c r="F16" s="510"/>
      <c r="G16" s="510"/>
      <c r="H16" s="510"/>
      <c r="I16" s="510"/>
      <c r="J16" s="510"/>
      <c r="K16" s="510"/>
      <c r="M16" s="3"/>
    </row>
    <row r="17" spans="1:20" s="330" customFormat="1" ht="20.399999999999999" customHeight="1" x14ac:dyDescent="0.2">
      <c r="A17" s="3"/>
      <c r="B17" s="329"/>
      <c r="C17" s="510" t="s">
        <v>33</v>
      </c>
      <c r="D17" s="510"/>
      <c r="E17" s="510"/>
      <c r="F17" s="510"/>
      <c r="G17" s="510"/>
      <c r="H17" s="510"/>
      <c r="I17" s="510"/>
      <c r="J17" s="510"/>
      <c r="K17" s="510"/>
      <c r="M17" s="3"/>
    </row>
    <row r="18" spans="1:20" s="10" customFormat="1" ht="27.75" customHeight="1" x14ac:dyDescent="0.2">
      <c r="B18" s="192"/>
      <c r="C18" s="221"/>
      <c r="D18" s="222"/>
      <c r="E18" s="222"/>
      <c r="F18" s="222"/>
      <c r="G18" s="222"/>
      <c r="H18" s="222"/>
      <c r="I18" s="222"/>
      <c r="J18" s="222"/>
      <c r="K18" s="222"/>
      <c r="M18" s="11"/>
    </row>
    <row r="19" spans="1:20" s="171" customFormat="1" ht="27.75" customHeight="1" x14ac:dyDescent="0.2">
      <c r="A19" s="170"/>
      <c r="B19" s="223" t="s">
        <v>22</v>
      </c>
      <c r="C19" s="224"/>
      <c r="D19" s="224"/>
      <c r="E19" s="224"/>
      <c r="F19" s="224"/>
      <c r="G19" s="224"/>
      <c r="H19" s="224"/>
      <c r="I19" s="224"/>
      <c r="J19" s="224"/>
      <c r="K19" s="224"/>
      <c r="M19" s="182">
        <v>1</v>
      </c>
      <c r="N19" s="4" t="s">
        <v>118</v>
      </c>
      <c r="O19" s="5"/>
      <c r="P19" s="182"/>
      <c r="Q19" s="182"/>
      <c r="R19" s="182"/>
      <c r="S19" s="182"/>
      <c r="T19" s="182"/>
    </row>
    <row r="20" spans="1:20" s="173" customFormat="1" ht="10.95" customHeight="1" x14ac:dyDescent="0.2">
      <c r="A20" s="172"/>
      <c r="B20" s="225"/>
      <c r="C20" s="226"/>
      <c r="D20" s="227"/>
      <c r="E20" s="227"/>
      <c r="F20" s="228"/>
      <c r="G20" s="229"/>
      <c r="H20" s="230"/>
      <c r="I20" s="231"/>
      <c r="J20" s="232"/>
      <c r="K20" s="233"/>
      <c r="M20" s="5"/>
      <c r="N20" s="5"/>
      <c r="O20" s="5"/>
      <c r="P20" s="5"/>
      <c r="Q20" s="5"/>
      <c r="R20" s="5"/>
      <c r="S20" s="5"/>
      <c r="T20" s="5"/>
    </row>
    <row r="21" spans="1:20" s="173" customFormat="1" ht="30" customHeight="1" x14ac:dyDescent="0.2">
      <c r="A21" s="172"/>
      <c r="B21" s="225"/>
      <c r="C21" s="507" t="s">
        <v>15</v>
      </c>
      <c r="D21" s="508"/>
      <c r="E21" s="524" t="s">
        <v>155</v>
      </c>
      <c r="F21" s="525"/>
      <c r="G21" s="526"/>
      <c r="H21" s="521" t="s">
        <v>138</v>
      </c>
      <c r="I21" s="508"/>
      <c r="J21" s="522" t="s">
        <v>159</v>
      </c>
      <c r="K21" s="523"/>
      <c r="M21" s="5">
        <v>2</v>
      </c>
      <c r="N21" s="5" t="s">
        <v>119</v>
      </c>
      <c r="O21" s="5"/>
      <c r="P21" s="5"/>
      <c r="Q21" s="5"/>
      <c r="R21" s="5"/>
      <c r="S21" s="5"/>
      <c r="T21" s="5"/>
    </row>
    <row r="22" spans="1:20" s="5" customFormat="1" ht="30" customHeight="1" x14ac:dyDescent="0.2">
      <c r="A22" s="4"/>
      <c r="B22" s="234"/>
      <c r="C22" s="507" t="s">
        <v>137</v>
      </c>
      <c r="D22" s="508"/>
      <c r="E22" s="532" t="s">
        <v>156</v>
      </c>
      <c r="F22" s="533"/>
      <c r="G22" s="534"/>
      <c r="H22" s="521" t="s">
        <v>136</v>
      </c>
      <c r="I22" s="508"/>
      <c r="J22" s="532" t="s">
        <v>162</v>
      </c>
      <c r="K22" s="535"/>
    </row>
    <row r="23" spans="1:20" s="171" customFormat="1" ht="27.75" customHeight="1" x14ac:dyDescent="0.2">
      <c r="A23" s="170"/>
      <c r="B23" s="223" t="s">
        <v>23</v>
      </c>
      <c r="C23" s="224"/>
      <c r="D23" s="224"/>
      <c r="E23" s="376" t="s">
        <v>149</v>
      </c>
      <c r="F23" s="224"/>
      <c r="G23" s="224"/>
      <c r="H23" s="235"/>
      <c r="I23" s="224"/>
      <c r="J23" s="224"/>
      <c r="K23" s="224"/>
      <c r="M23" s="182"/>
      <c r="N23" s="182"/>
      <c r="O23" s="182"/>
      <c r="P23" s="182"/>
      <c r="Q23" s="182"/>
      <c r="R23" s="182"/>
      <c r="S23" s="182"/>
      <c r="T23" s="182"/>
    </row>
    <row r="24" spans="1:20" s="171" customFormat="1" ht="24" customHeight="1" thickBot="1" x14ac:dyDescent="0.25">
      <c r="A24" s="170"/>
      <c r="B24" s="223"/>
      <c r="C24" s="236"/>
      <c r="D24" s="237"/>
      <c r="E24" s="559" t="s">
        <v>17</v>
      </c>
      <c r="F24" s="439"/>
      <c r="G24" s="462"/>
      <c r="H24" s="463"/>
      <c r="I24" s="560"/>
      <c r="J24" s="561"/>
      <c r="K24" s="335"/>
      <c r="M24" s="182"/>
      <c r="N24" s="182"/>
      <c r="O24" s="182"/>
      <c r="P24" s="182"/>
      <c r="Q24" s="182"/>
      <c r="R24" s="182"/>
      <c r="S24" s="182"/>
      <c r="T24" s="182"/>
    </row>
    <row r="25" spans="1:20" s="173" customFormat="1" ht="25.2" customHeight="1" x14ac:dyDescent="0.2">
      <c r="A25" s="172"/>
      <c r="B25" s="233"/>
      <c r="C25" s="488" t="s">
        <v>21</v>
      </c>
      <c r="D25" s="489"/>
      <c r="E25" s="490" t="s">
        <v>163</v>
      </c>
      <c r="F25" s="491"/>
      <c r="G25" s="492"/>
      <c r="H25" s="493"/>
      <c r="I25" s="494"/>
      <c r="J25" s="495"/>
      <c r="K25" s="238"/>
      <c r="M25" s="5"/>
      <c r="N25" s="5"/>
      <c r="O25" s="5"/>
      <c r="P25" s="5"/>
      <c r="Q25" s="5"/>
      <c r="R25" s="5"/>
      <c r="S25" s="5"/>
      <c r="T25" s="5"/>
    </row>
    <row r="26" spans="1:20" s="173" customFormat="1" ht="25.2" customHeight="1" x14ac:dyDescent="0.2">
      <c r="A26" s="172"/>
      <c r="B26" s="233"/>
      <c r="C26" s="488" t="s">
        <v>18</v>
      </c>
      <c r="D26" s="489"/>
      <c r="E26" s="464">
        <v>8</v>
      </c>
      <c r="F26" s="465"/>
      <c r="G26" s="555"/>
      <c r="H26" s="556"/>
      <c r="I26" s="468"/>
      <c r="J26" s="469"/>
      <c r="K26" s="238"/>
      <c r="M26" s="5"/>
      <c r="N26" s="5"/>
      <c r="O26" s="5"/>
      <c r="P26" s="5"/>
      <c r="Q26" s="5"/>
      <c r="R26" s="5"/>
      <c r="S26" s="5"/>
      <c r="T26" s="5"/>
    </row>
    <row r="27" spans="1:20" s="5" customFormat="1" ht="25.2" customHeight="1" x14ac:dyDescent="0.2">
      <c r="A27" s="4"/>
      <c r="B27" s="234"/>
      <c r="C27" s="496" t="s">
        <v>19</v>
      </c>
      <c r="D27" s="497"/>
      <c r="E27" s="466">
        <v>10</v>
      </c>
      <c r="F27" s="467"/>
      <c r="G27" s="500"/>
      <c r="H27" s="501"/>
      <c r="I27" s="472"/>
      <c r="J27" s="473"/>
      <c r="K27" s="239"/>
    </row>
    <row r="28" spans="1:20" s="5" customFormat="1" ht="25.2" customHeight="1" x14ac:dyDescent="0.2">
      <c r="A28" s="4"/>
      <c r="B28" s="234"/>
      <c r="C28" s="496" t="s">
        <v>25</v>
      </c>
      <c r="D28" s="497"/>
      <c r="E28" s="466">
        <v>100.8</v>
      </c>
      <c r="F28" s="467"/>
      <c r="G28" s="504"/>
      <c r="H28" s="505"/>
      <c r="I28" s="562"/>
      <c r="J28" s="563"/>
      <c r="K28" s="239"/>
    </row>
    <row r="29" spans="1:20" s="5" customFormat="1" ht="20.399999999999999" customHeight="1" x14ac:dyDescent="0.2">
      <c r="A29" s="4"/>
      <c r="B29" s="234"/>
      <c r="C29" s="240" t="s">
        <v>27</v>
      </c>
      <c r="D29" s="241" t="s">
        <v>26</v>
      </c>
      <c r="E29" s="543">
        <v>45238</v>
      </c>
      <c r="F29" s="553">
        <v>0.47222222222222227</v>
      </c>
      <c r="G29" s="474"/>
      <c r="H29" s="476"/>
      <c r="I29" s="557"/>
      <c r="J29" s="476"/>
      <c r="K29" s="239"/>
    </row>
    <row r="30" spans="1:20" s="5" customFormat="1" ht="20.399999999999999" customHeight="1" x14ac:dyDescent="0.2">
      <c r="A30" s="4"/>
      <c r="B30" s="234"/>
      <c r="C30" s="242" t="s">
        <v>28</v>
      </c>
      <c r="D30" s="243" t="s">
        <v>29</v>
      </c>
      <c r="E30" s="564"/>
      <c r="F30" s="565"/>
      <c r="G30" s="502"/>
      <c r="H30" s="503"/>
      <c r="I30" s="558"/>
      <c r="J30" s="503"/>
      <c r="K30" s="239"/>
    </row>
    <row r="31" spans="1:20" s="5" customFormat="1" ht="20.399999999999999" customHeight="1" x14ac:dyDescent="0.2">
      <c r="A31" s="4"/>
      <c r="B31" s="234"/>
      <c r="C31" s="240" t="s">
        <v>30</v>
      </c>
      <c r="D31" s="241" t="s">
        <v>31</v>
      </c>
      <c r="E31" s="543">
        <v>45240</v>
      </c>
      <c r="F31" s="553">
        <v>0.41666666666666669</v>
      </c>
      <c r="G31" s="474"/>
      <c r="H31" s="545"/>
      <c r="I31" s="474"/>
      <c r="J31" s="476"/>
      <c r="K31" s="239"/>
    </row>
    <row r="32" spans="1:20" s="5" customFormat="1" ht="20.399999999999999" customHeight="1" thickBot="1" x14ac:dyDescent="0.25">
      <c r="A32" s="4"/>
      <c r="B32" s="234"/>
      <c r="C32" s="242" t="s">
        <v>28</v>
      </c>
      <c r="D32" s="243" t="s">
        <v>29</v>
      </c>
      <c r="E32" s="544"/>
      <c r="F32" s="554"/>
      <c r="G32" s="475"/>
      <c r="H32" s="546"/>
      <c r="I32" s="475"/>
      <c r="J32" s="477"/>
      <c r="K32" s="239"/>
    </row>
    <row r="33" spans="1:20" s="5" customFormat="1" ht="3.6" customHeight="1" thickBot="1" x14ac:dyDescent="0.25">
      <c r="A33" s="4"/>
      <c r="B33" s="234"/>
      <c r="C33" s="244"/>
      <c r="D33" s="245"/>
      <c r="E33" s="246"/>
      <c r="F33" s="246"/>
      <c r="G33" s="246"/>
      <c r="H33" s="246"/>
      <c r="I33" s="246"/>
      <c r="J33" s="334"/>
      <c r="K33" s="331"/>
    </row>
    <row r="34" spans="1:20" s="173" customFormat="1" ht="21.6" customHeight="1" x14ac:dyDescent="0.2">
      <c r="A34" s="172"/>
      <c r="B34" s="233"/>
      <c r="C34" s="247" t="s">
        <v>3</v>
      </c>
      <c r="D34" s="551" t="s">
        <v>5</v>
      </c>
      <c r="E34" s="478" t="s">
        <v>16</v>
      </c>
      <c r="F34" s="440" t="s">
        <v>4</v>
      </c>
      <c r="G34" s="478"/>
      <c r="H34" s="440"/>
      <c r="I34" s="478"/>
      <c r="J34" s="440"/>
      <c r="K34" s="332"/>
      <c r="M34" s="5"/>
      <c r="N34" s="5"/>
      <c r="O34" s="5"/>
      <c r="P34" s="5"/>
      <c r="Q34" s="5"/>
      <c r="R34" s="5"/>
      <c r="S34" s="5"/>
      <c r="T34" s="5"/>
    </row>
    <row r="35" spans="1:20" s="173" customFormat="1" ht="21.6" customHeight="1" thickBot="1" x14ac:dyDescent="0.25">
      <c r="A35" s="172"/>
      <c r="B35" s="233"/>
      <c r="C35" s="248" t="s">
        <v>34</v>
      </c>
      <c r="D35" s="552"/>
      <c r="E35" s="498"/>
      <c r="F35" s="499"/>
      <c r="G35" s="479"/>
      <c r="H35" s="441"/>
      <c r="I35" s="479"/>
      <c r="J35" s="441"/>
      <c r="K35" s="333"/>
      <c r="M35" s="5"/>
      <c r="N35" s="5"/>
      <c r="O35" s="5"/>
      <c r="P35" s="5"/>
      <c r="Q35" s="5"/>
      <c r="R35" s="5"/>
      <c r="S35" s="5"/>
      <c r="T35" s="5"/>
    </row>
    <row r="36" spans="1:20" s="173" customFormat="1" ht="33" customHeight="1" x14ac:dyDescent="0.2">
      <c r="A36" s="172"/>
      <c r="B36" s="233"/>
      <c r="C36" s="249">
        <v>10</v>
      </c>
      <c r="D36" s="405">
        <v>1</v>
      </c>
      <c r="E36" s="385"/>
      <c r="F36" s="386"/>
      <c r="G36" s="361"/>
      <c r="H36" s="362"/>
      <c r="I36" s="361"/>
      <c r="J36" s="362"/>
      <c r="K36" s="483"/>
      <c r="M36" s="5"/>
      <c r="N36" s="5"/>
      <c r="O36" s="5"/>
      <c r="P36" s="5"/>
      <c r="Q36" s="5"/>
      <c r="R36" s="5"/>
      <c r="S36" s="5"/>
      <c r="T36" s="5"/>
    </row>
    <row r="37" spans="1:20" s="173" customFormat="1" ht="33" customHeight="1" x14ac:dyDescent="0.2">
      <c r="A37" s="172"/>
      <c r="B37" s="233"/>
      <c r="C37" s="250">
        <v>100</v>
      </c>
      <c r="D37" s="377">
        <v>1</v>
      </c>
      <c r="E37" s="387"/>
      <c r="F37" s="388"/>
      <c r="G37" s="363"/>
      <c r="H37" s="364"/>
      <c r="I37" s="363"/>
      <c r="J37" s="364"/>
      <c r="K37" s="484"/>
      <c r="M37" s="5"/>
      <c r="N37" s="5"/>
      <c r="O37" s="5"/>
      <c r="P37" s="5"/>
      <c r="Q37" s="5"/>
      <c r="R37" s="5"/>
      <c r="S37" s="5"/>
      <c r="T37" s="5"/>
    </row>
    <row r="38" spans="1:20" s="173" customFormat="1" ht="33" customHeight="1" x14ac:dyDescent="0.2">
      <c r="A38" s="172"/>
      <c r="B38" s="233"/>
      <c r="C38" s="250">
        <v>1000</v>
      </c>
      <c r="D38" s="377">
        <v>1</v>
      </c>
      <c r="E38" s="387"/>
      <c r="F38" s="388"/>
      <c r="G38" s="363"/>
      <c r="H38" s="364"/>
      <c r="I38" s="363"/>
      <c r="J38" s="364"/>
      <c r="K38" s="484"/>
      <c r="M38" s="5"/>
      <c r="N38" s="5"/>
      <c r="O38" s="5"/>
      <c r="P38" s="5"/>
      <c r="Q38" s="5"/>
      <c r="R38" s="5"/>
      <c r="S38" s="5"/>
      <c r="T38" s="5"/>
    </row>
    <row r="39" spans="1:20" s="173" customFormat="1" ht="33" customHeight="1" x14ac:dyDescent="0.2">
      <c r="A39" s="172"/>
      <c r="B39" s="233"/>
      <c r="C39" s="250">
        <v>10000</v>
      </c>
      <c r="D39" s="377">
        <v>1</v>
      </c>
      <c r="E39" s="378"/>
      <c r="F39" s="379"/>
      <c r="G39" s="365"/>
      <c r="H39" s="366"/>
      <c r="I39" s="365"/>
      <c r="J39" s="366"/>
      <c r="K39" s="484"/>
      <c r="M39" s="5"/>
      <c r="N39" s="5"/>
      <c r="O39" s="5"/>
      <c r="P39" s="5"/>
      <c r="Q39" s="5"/>
      <c r="R39" s="5"/>
      <c r="S39" s="5"/>
      <c r="T39" s="5"/>
    </row>
    <row r="40" spans="1:20" s="173" customFormat="1" ht="33" customHeight="1" x14ac:dyDescent="0.2">
      <c r="A40" s="172"/>
      <c r="B40" s="233"/>
      <c r="C40" s="250">
        <v>100000</v>
      </c>
      <c r="D40" s="377">
        <v>1</v>
      </c>
      <c r="E40" s="380">
        <v>150</v>
      </c>
      <c r="F40" s="381">
        <v>120</v>
      </c>
      <c r="G40" s="367"/>
      <c r="H40" s="368"/>
      <c r="I40" s="367"/>
      <c r="J40" s="368"/>
      <c r="K40" s="484"/>
      <c r="M40" s="5"/>
      <c r="N40" s="5"/>
      <c r="O40" s="5"/>
      <c r="P40" s="5"/>
      <c r="Q40" s="5"/>
      <c r="R40" s="5"/>
      <c r="S40" s="5"/>
      <c r="T40" s="5"/>
    </row>
    <row r="41" spans="1:20" s="173" customFormat="1" ht="33" customHeight="1" x14ac:dyDescent="0.2">
      <c r="A41" s="172"/>
      <c r="B41" s="233"/>
      <c r="C41" s="250">
        <v>1000000</v>
      </c>
      <c r="D41" s="377">
        <v>1</v>
      </c>
      <c r="E41" s="380">
        <v>12</v>
      </c>
      <c r="F41" s="381">
        <v>4</v>
      </c>
      <c r="G41" s="367"/>
      <c r="H41" s="368"/>
      <c r="I41" s="367"/>
      <c r="J41" s="368"/>
      <c r="K41" s="484"/>
      <c r="M41" s="5"/>
      <c r="N41" s="5"/>
      <c r="O41" s="5"/>
      <c r="P41" s="5"/>
      <c r="Q41" s="5"/>
      <c r="R41" s="5"/>
      <c r="S41" s="5"/>
      <c r="T41" s="5"/>
    </row>
    <row r="42" spans="1:20" s="173" customFormat="1" ht="33" customHeight="1" thickBot="1" x14ac:dyDescent="0.25">
      <c r="A42" s="172"/>
      <c r="B42" s="233"/>
      <c r="C42" s="251">
        <v>10000000</v>
      </c>
      <c r="D42" s="382">
        <v>1</v>
      </c>
      <c r="E42" s="383">
        <v>0</v>
      </c>
      <c r="F42" s="384">
        <v>0</v>
      </c>
      <c r="G42" s="369"/>
      <c r="H42" s="370"/>
      <c r="I42" s="369"/>
      <c r="J42" s="370"/>
      <c r="K42" s="485"/>
      <c r="M42" s="5"/>
      <c r="N42" s="5"/>
      <c r="O42" s="5"/>
      <c r="P42" s="5"/>
      <c r="Q42" s="5"/>
      <c r="R42" s="5"/>
      <c r="S42" s="5"/>
      <c r="T42" s="5"/>
    </row>
    <row r="43" spans="1:20" s="173" customFormat="1" ht="15" customHeight="1" thickBot="1" x14ac:dyDescent="0.25">
      <c r="A43" s="172"/>
      <c r="B43" s="233"/>
      <c r="C43" s="537"/>
      <c r="D43" s="538"/>
      <c r="E43" s="547"/>
      <c r="F43" s="548"/>
      <c r="G43" s="549"/>
      <c r="H43" s="549"/>
      <c r="I43" s="549"/>
      <c r="J43" s="550"/>
      <c r="K43" s="252"/>
      <c r="M43" s="5"/>
      <c r="N43" s="5"/>
      <c r="O43" s="5"/>
      <c r="P43" s="5"/>
      <c r="Q43" s="5"/>
      <c r="R43" s="5"/>
      <c r="S43" s="5"/>
      <c r="T43" s="5"/>
    </row>
    <row r="44" spans="1:20" s="173" customFormat="1" ht="49.5" customHeight="1" thickBot="1" x14ac:dyDescent="0.25">
      <c r="A44" s="172"/>
      <c r="B44" s="233"/>
      <c r="C44" s="536" t="s">
        <v>35</v>
      </c>
      <c r="D44" s="427"/>
      <c r="E44" s="568">
        <v>14000000</v>
      </c>
      <c r="F44" s="569"/>
      <c r="G44" s="449">
        <f>E44</f>
        <v>14000000</v>
      </c>
      <c r="H44" s="450"/>
      <c r="I44" s="596" t="s">
        <v>167</v>
      </c>
      <c r="J44" s="597"/>
      <c r="K44" s="252"/>
      <c r="M44" s="5"/>
      <c r="N44" s="5"/>
      <c r="O44" s="5"/>
      <c r="P44" s="5"/>
      <c r="Q44" s="5"/>
      <c r="R44" s="5"/>
      <c r="S44" s="5"/>
      <c r="T44" s="5"/>
    </row>
    <row r="45" spans="1:20" s="173" customFormat="1" ht="57.6" customHeight="1" x14ac:dyDescent="0.2">
      <c r="A45" s="172"/>
      <c r="B45" s="233"/>
      <c r="C45" s="399"/>
      <c r="D45" s="400"/>
      <c r="E45" s="600" t="s">
        <v>168</v>
      </c>
      <c r="F45" s="598"/>
      <c r="G45" s="598"/>
      <c r="H45" s="598"/>
      <c r="I45" s="598"/>
      <c r="J45" s="599"/>
      <c r="K45" s="252"/>
      <c r="M45" s="5"/>
      <c r="N45" s="5"/>
      <c r="O45" s="5"/>
      <c r="P45" s="5"/>
      <c r="Q45" s="5"/>
      <c r="R45" s="5"/>
      <c r="S45" s="5"/>
      <c r="T45" s="5"/>
    </row>
    <row r="46" spans="1:20" s="173" customFormat="1" ht="49.2" customHeight="1" thickBot="1" x14ac:dyDescent="0.25">
      <c r="A46" s="172"/>
      <c r="B46" s="233"/>
      <c r="C46" s="539" t="s">
        <v>36</v>
      </c>
      <c r="D46" s="540"/>
      <c r="E46" s="592" t="s">
        <v>166</v>
      </c>
      <c r="F46" s="593"/>
      <c r="G46" s="594"/>
      <c r="H46" s="594"/>
      <c r="I46" s="594"/>
      <c r="J46" s="595"/>
      <c r="K46" s="253"/>
      <c r="M46" s="182"/>
      <c r="N46" s="182"/>
      <c r="O46" s="182"/>
      <c r="P46" s="182"/>
      <c r="Q46" s="182"/>
      <c r="R46" s="182"/>
      <c r="S46" s="182"/>
      <c r="T46" s="182"/>
    </row>
    <row r="47" spans="1:20" s="173" customFormat="1" ht="6" customHeight="1" x14ac:dyDescent="0.2">
      <c r="A47" s="172"/>
      <c r="B47" s="312"/>
      <c r="C47" s="401"/>
      <c r="D47" s="254"/>
      <c r="E47" s="255"/>
      <c r="F47" s="256"/>
      <c r="G47" s="255"/>
      <c r="H47" s="256"/>
      <c r="I47" s="255"/>
      <c r="J47" s="256"/>
      <c r="K47" s="257"/>
      <c r="M47" s="5"/>
      <c r="N47" s="5"/>
      <c r="O47" s="5"/>
      <c r="P47" s="5"/>
      <c r="Q47" s="5"/>
      <c r="R47" s="5"/>
      <c r="S47" s="5"/>
      <c r="T47" s="5"/>
    </row>
    <row r="48" spans="1:20" s="171" customFormat="1" ht="27.75" customHeight="1" x14ac:dyDescent="0.2">
      <c r="A48" s="170"/>
      <c r="B48" s="223" t="s">
        <v>152</v>
      </c>
      <c r="C48" s="224"/>
      <c r="D48" s="224"/>
      <c r="E48" s="376"/>
      <c r="F48" s="224"/>
      <c r="G48" s="224"/>
      <c r="H48" s="235"/>
      <c r="I48" s="224"/>
      <c r="J48" s="224"/>
      <c r="K48" s="224"/>
      <c r="M48" s="182"/>
      <c r="N48" s="182"/>
      <c r="O48" s="182"/>
      <c r="P48" s="182"/>
      <c r="Q48" s="182"/>
      <c r="R48" s="182"/>
      <c r="S48" s="182"/>
      <c r="T48" s="182"/>
    </row>
    <row r="49" spans="1:20" s="171" customFormat="1" ht="24" customHeight="1" thickBot="1" x14ac:dyDescent="0.25">
      <c r="A49" s="170"/>
      <c r="B49" s="223"/>
      <c r="C49" s="402"/>
      <c r="D49" s="403"/>
      <c r="E49" s="438" t="s">
        <v>17</v>
      </c>
      <c r="F49" s="439"/>
      <c r="G49" s="438"/>
      <c r="H49" s="460"/>
      <c r="I49" s="438"/>
      <c r="J49" s="439"/>
      <c r="K49" s="258"/>
      <c r="M49" s="5"/>
      <c r="N49" s="187"/>
      <c r="O49" s="5"/>
      <c r="P49" s="5"/>
      <c r="Q49" s="5"/>
      <c r="R49" s="5"/>
      <c r="S49" s="5"/>
      <c r="T49" s="5"/>
    </row>
    <row r="50" spans="1:20" s="173" customFormat="1" ht="50.25" customHeight="1" thickBot="1" x14ac:dyDescent="0.25">
      <c r="A50" s="172"/>
      <c r="B50" s="233"/>
      <c r="C50" s="442" t="s">
        <v>60</v>
      </c>
      <c r="D50" s="429"/>
      <c r="E50" s="566">
        <v>150000</v>
      </c>
      <c r="F50" s="567"/>
      <c r="G50" s="449"/>
      <c r="H50" s="450"/>
      <c r="I50" s="451"/>
      <c r="J50" s="452"/>
      <c r="K50" s="252"/>
      <c r="M50" s="3"/>
      <c r="N50" s="2"/>
      <c r="O50" s="2"/>
      <c r="P50" s="2"/>
      <c r="Q50" s="2"/>
      <c r="R50" s="2"/>
      <c r="S50" s="2"/>
      <c r="T50" s="2"/>
    </row>
    <row r="51" spans="1:20" s="173" customFormat="1" ht="57.6" customHeight="1" thickBot="1" x14ac:dyDescent="0.25">
      <c r="A51" s="172"/>
      <c r="B51" s="233"/>
      <c r="C51" s="397"/>
      <c r="D51" s="398"/>
      <c r="E51" s="480" t="s">
        <v>116</v>
      </c>
      <c r="F51" s="481"/>
      <c r="G51" s="481"/>
      <c r="H51" s="481"/>
      <c r="I51" s="481"/>
      <c r="J51" s="482"/>
      <c r="K51" s="252"/>
      <c r="M51" s="11"/>
      <c r="N51" s="11"/>
      <c r="O51" s="10"/>
      <c r="P51" s="10"/>
      <c r="Q51" s="10"/>
      <c r="R51" s="10"/>
      <c r="S51" s="10"/>
      <c r="T51" s="10"/>
    </row>
    <row r="52" spans="1:20" s="173" customFormat="1" ht="50.25" customHeight="1" thickBot="1" x14ac:dyDescent="0.25">
      <c r="A52" s="172"/>
      <c r="B52" s="233"/>
      <c r="C52" s="434" t="s">
        <v>58</v>
      </c>
      <c r="D52" s="435"/>
      <c r="E52" s="445" t="s">
        <v>150</v>
      </c>
      <c r="F52" s="446"/>
      <c r="G52" s="447"/>
      <c r="H52" s="447"/>
      <c r="I52" s="447"/>
      <c r="J52" s="448"/>
      <c r="K52" s="252"/>
      <c r="M52" s="11"/>
      <c r="N52" s="10"/>
      <c r="O52" s="10"/>
      <c r="P52" s="10"/>
      <c r="Q52" s="10"/>
      <c r="R52" s="10"/>
      <c r="S52" s="10"/>
      <c r="T52" s="10"/>
    </row>
    <row r="53" spans="1:20" s="173" customFormat="1" ht="50.25" customHeight="1" thickBot="1" x14ac:dyDescent="0.25">
      <c r="A53" s="172"/>
      <c r="B53" s="233"/>
      <c r="C53" s="436" t="s">
        <v>59</v>
      </c>
      <c r="D53" s="437"/>
      <c r="E53" s="445" t="s">
        <v>150</v>
      </c>
      <c r="F53" s="446"/>
      <c r="G53" s="447"/>
      <c r="H53" s="447"/>
      <c r="I53" s="447"/>
      <c r="J53" s="448"/>
      <c r="K53" s="252"/>
      <c r="M53" s="11"/>
      <c r="N53" s="10"/>
      <c r="O53" s="10"/>
      <c r="P53" s="10"/>
      <c r="Q53" s="10"/>
      <c r="R53" s="10"/>
      <c r="S53" s="10"/>
      <c r="T53" s="10"/>
    </row>
    <row r="54" spans="1:20" s="2" customFormat="1" ht="19.2" x14ac:dyDescent="0.2">
      <c r="A54" s="3"/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M54" s="11"/>
      <c r="N54" s="10"/>
      <c r="O54" s="10"/>
      <c r="P54" s="10"/>
      <c r="Q54" s="10"/>
      <c r="R54" s="10"/>
      <c r="S54" s="10"/>
      <c r="T54" s="10"/>
    </row>
    <row r="55" spans="1:20" s="174" customFormat="1" ht="28.2" customHeight="1" x14ac:dyDescent="0.2">
      <c r="B55" s="260" t="s">
        <v>39</v>
      </c>
      <c r="C55" s="261"/>
      <c r="D55" s="260"/>
      <c r="E55" s="260"/>
      <c r="F55" s="260"/>
      <c r="G55" s="260"/>
      <c r="H55" s="260"/>
      <c r="I55" s="260"/>
      <c r="J55" s="260"/>
      <c r="K55" s="260"/>
      <c r="M55" s="11"/>
      <c r="N55" s="10"/>
      <c r="O55" s="10"/>
      <c r="P55" s="10"/>
      <c r="Q55" s="10"/>
      <c r="R55" s="10"/>
      <c r="S55" s="10"/>
      <c r="T55" s="10"/>
    </row>
    <row r="56" spans="1:20" s="174" customFormat="1" ht="28.2" customHeight="1" x14ac:dyDescent="0.2">
      <c r="A56" s="175"/>
      <c r="B56" s="261" t="s">
        <v>40</v>
      </c>
      <c r="C56" s="260"/>
      <c r="D56" s="260"/>
      <c r="E56" s="260"/>
      <c r="F56" s="260"/>
      <c r="G56" s="260"/>
      <c r="H56" s="260"/>
      <c r="I56" s="260"/>
      <c r="J56" s="260"/>
      <c r="K56" s="260"/>
      <c r="M56" s="11"/>
      <c r="N56" s="10"/>
      <c r="O56" s="10"/>
      <c r="P56" s="10"/>
      <c r="Q56" s="10"/>
      <c r="R56" s="10"/>
      <c r="S56" s="10"/>
      <c r="T56" s="10"/>
    </row>
    <row r="57" spans="1:20" s="174" customFormat="1" ht="28.2" customHeight="1" thickBot="1" x14ac:dyDescent="0.25">
      <c r="A57" s="175"/>
      <c r="B57" s="223" t="s">
        <v>61</v>
      </c>
      <c r="C57" s="262"/>
      <c r="D57" s="260"/>
      <c r="E57" s="260"/>
      <c r="F57" s="260"/>
      <c r="G57" s="260"/>
      <c r="H57" s="260"/>
      <c r="I57" s="260"/>
      <c r="J57" s="260"/>
      <c r="K57" s="260"/>
      <c r="M57" s="16"/>
      <c r="N57" s="10"/>
      <c r="O57" s="10"/>
      <c r="P57" s="10"/>
      <c r="Q57" s="10"/>
      <c r="R57" s="10"/>
      <c r="S57" s="10"/>
      <c r="T57" s="10"/>
    </row>
    <row r="58" spans="1:20" s="174" customFormat="1" ht="30" customHeight="1" thickBot="1" x14ac:dyDescent="0.25">
      <c r="A58" s="175"/>
      <c r="B58" s="261"/>
      <c r="C58" s="443" t="s">
        <v>157</v>
      </c>
      <c r="D58" s="444"/>
      <c r="E58" s="420" t="s">
        <v>121</v>
      </c>
      <c r="F58" s="421"/>
      <c r="G58" s="422"/>
      <c r="H58" s="416" t="s">
        <v>6</v>
      </c>
      <c r="I58" s="417"/>
      <c r="J58" s="418" t="s">
        <v>160</v>
      </c>
      <c r="K58" s="419"/>
      <c r="M58" s="16"/>
      <c r="N58" s="7" t="s">
        <v>120</v>
      </c>
      <c r="O58" s="10"/>
      <c r="P58" s="10"/>
      <c r="Q58" s="10"/>
      <c r="R58" s="10"/>
      <c r="S58" s="10"/>
      <c r="T58" s="10"/>
    </row>
    <row r="59" spans="1:20" s="174" customFormat="1" ht="36.6" customHeight="1" thickBot="1" x14ac:dyDescent="0.25">
      <c r="A59" s="175"/>
      <c r="B59" s="261"/>
      <c r="C59" s="443" t="s">
        <v>158</v>
      </c>
      <c r="D59" s="444"/>
      <c r="E59" s="420" t="s">
        <v>127</v>
      </c>
      <c r="F59" s="421"/>
      <c r="G59" s="422"/>
      <c r="H59" s="416" t="s">
        <v>6</v>
      </c>
      <c r="I59" s="417"/>
      <c r="J59" s="418" t="s">
        <v>161</v>
      </c>
      <c r="K59" s="419"/>
      <c r="M59" s="184"/>
      <c r="N59" s="7" t="s">
        <v>121</v>
      </c>
      <c r="O59" s="10"/>
      <c r="P59" s="10"/>
      <c r="Q59" s="10"/>
      <c r="R59" s="10"/>
      <c r="S59" s="10"/>
      <c r="T59" s="10"/>
    </row>
    <row r="60" spans="1:20" s="174" customFormat="1" ht="28.2" customHeight="1" x14ac:dyDescent="0.2">
      <c r="A60" s="175"/>
      <c r="B60" s="261"/>
      <c r="C60" s="260"/>
      <c r="D60" s="260"/>
      <c r="E60" s="260"/>
      <c r="F60" s="260"/>
      <c r="G60" s="260"/>
      <c r="H60" s="260"/>
      <c r="I60" s="260"/>
      <c r="J60" s="260"/>
      <c r="K60" s="260"/>
      <c r="M60" s="185" t="str">
        <f>IF(E60="●","１","　")</f>
        <v>　</v>
      </c>
      <c r="N60" s="7" t="s">
        <v>122</v>
      </c>
      <c r="O60" s="10"/>
      <c r="P60" s="10"/>
      <c r="Q60" s="10"/>
      <c r="R60" s="10"/>
      <c r="S60" s="10"/>
      <c r="T60" s="10"/>
    </row>
    <row r="61" spans="1:20" s="176" customFormat="1" ht="28.2" customHeight="1" x14ac:dyDescent="0.2">
      <c r="A61" s="177"/>
      <c r="B61" s="223" t="s">
        <v>63</v>
      </c>
      <c r="C61" s="262"/>
      <c r="D61" s="263"/>
      <c r="E61" s="263"/>
      <c r="F61" s="263"/>
      <c r="G61" s="263"/>
      <c r="H61" s="263"/>
      <c r="I61" s="263"/>
      <c r="J61" s="263"/>
      <c r="K61" s="263"/>
      <c r="M61" s="185" t="str">
        <f>IF(E61="●","２","　")</f>
        <v>　</v>
      </c>
      <c r="N61" s="7" t="s">
        <v>123</v>
      </c>
      <c r="O61" s="17"/>
      <c r="P61" s="17"/>
      <c r="Q61" s="17"/>
      <c r="R61" s="17"/>
      <c r="S61" s="17"/>
      <c r="T61" s="10"/>
    </row>
    <row r="62" spans="1:20" s="176" customFormat="1" ht="28.2" customHeight="1" thickBot="1" x14ac:dyDescent="0.25">
      <c r="A62" s="177"/>
      <c r="B62" s="223"/>
      <c r="C62" s="262" t="s">
        <v>41</v>
      </c>
      <c r="D62" s="263"/>
      <c r="E62" s="263"/>
      <c r="F62" s="263"/>
      <c r="G62" s="263"/>
      <c r="H62" s="263"/>
      <c r="I62" s="263"/>
      <c r="J62" s="263"/>
      <c r="K62" s="263"/>
      <c r="M62" s="185" t="str">
        <f>IF(E62="●","３","　")</f>
        <v>　</v>
      </c>
      <c r="N62" s="7" t="s">
        <v>124</v>
      </c>
      <c r="O62" s="17"/>
      <c r="P62" s="17"/>
      <c r="Q62" s="17"/>
      <c r="R62" s="17"/>
      <c r="S62" s="17"/>
      <c r="T62" s="17"/>
    </row>
    <row r="63" spans="1:20" s="179" customFormat="1" ht="28.2" customHeight="1" thickBot="1" x14ac:dyDescent="0.25">
      <c r="A63" s="178"/>
      <c r="B63" s="225"/>
      <c r="C63" s="426" t="s">
        <v>42</v>
      </c>
      <c r="D63" s="427"/>
      <c r="E63" s="264" t="s">
        <v>62</v>
      </c>
      <c r="F63" s="265"/>
      <c r="G63" s="265"/>
      <c r="H63" s="265"/>
      <c r="I63" s="265"/>
      <c r="J63" s="266"/>
      <c r="K63" s="267"/>
      <c r="M63" s="185" t="str">
        <f>IF(E63="●","４","　")</f>
        <v>　</v>
      </c>
      <c r="N63" s="7" t="s">
        <v>135</v>
      </c>
      <c r="O63" s="7"/>
      <c r="P63" s="7"/>
      <c r="Q63" s="7"/>
      <c r="R63" s="7"/>
      <c r="S63" s="7"/>
      <c r="T63" s="17"/>
    </row>
    <row r="64" spans="1:20" s="7" customFormat="1" ht="28.2" customHeight="1" x14ac:dyDescent="0.2">
      <c r="A64" s="6"/>
      <c r="B64" s="189"/>
      <c r="C64" s="428"/>
      <c r="D64" s="429"/>
      <c r="E64" s="391" t="s">
        <v>151</v>
      </c>
      <c r="F64" s="268" t="s">
        <v>128</v>
      </c>
      <c r="G64" s="269"/>
      <c r="H64" s="269"/>
      <c r="I64" s="269"/>
      <c r="J64" s="270"/>
      <c r="K64" s="271"/>
      <c r="M64" s="6"/>
      <c r="N64" s="6"/>
      <c r="O64" s="6"/>
    </row>
    <row r="65" spans="1:20" s="7" customFormat="1" ht="28.2" customHeight="1" x14ac:dyDescent="0.2">
      <c r="A65" s="6"/>
      <c r="B65" s="189"/>
      <c r="C65" s="428"/>
      <c r="D65" s="429"/>
      <c r="E65" s="392"/>
      <c r="F65" s="272" t="s">
        <v>129</v>
      </c>
      <c r="G65" s="273"/>
      <c r="H65" s="273"/>
      <c r="I65" s="273"/>
      <c r="J65" s="274"/>
      <c r="K65" s="271"/>
      <c r="M65" s="16"/>
      <c r="N65" s="6"/>
      <c r="O65" s="6"/>
    </row>
    <row r="66" spans="1:20" s="7" customFormat="1" ht="28.2" customHeight="1" x14ac:dyDescent="0.2">
      <c r="A66" s="6"/>
      <c r="B66" s="189"/>
      <c r="C66" s="428"/>
      <c r="D66" s="429"/>
      <c r="E66" s="392"/>
      <c r="F66" s="275" t="s">
        <v>43</v>
      </c>
      <c r="G66" s="276"/>
      <c r="H66" s="276"/>
      <c r="I66" s="276"/>
      <c r="J66" s="277"/>
      <c r="K66" s="267"/>
      <c r="M66" s="183"/>
      <c r="N66" s="6" t="s">
        <v>125</v>
      </c>
      <c r="O66" s="6"/>
    </row>
    <row r="67" spans="1:20" s="7" customFormat="1" ht="28.2" customHeight="1" thickBot="1" x14ac:dyDescent="0.25">
      <c r="A67" s="6"/>
      <c r="B67" s="189"/>
      <c r="C67" s="430"/>
      <c r="D67" s="431"/>
      <c r="E67" s="395"/>
      <c r="F67" s="278" t="s">
        <v>44</v>
      </c>
      <c r="G67" s="279"/>
      <c r="H67" s="279"/>
      <c r="I67" s="279"/>
      <c r="J67" s="280"/>
      <c r="K67" s="267"/>
      <c r="M67" s="185" t="str">
        <f>IF(E67="●","１","　")</f>
        <v>　</v>
      </c>
      <c r="N67" s="6" t="s">
        <v>126</v>
      </c>
    </row>
    <row r="68" spans="1:20" s="7" customFormat="1" ht="16.8" customHeight="1" x14ac:dyDescent="0.2">
      <c r="A68" s="6"/>
      <c r="B68" s="234"/>
      <c r="C68" s="281"/>
      <c r="D68" s="282"/>
      <c r="E68" s="283"/>
      <c r="F68" s="282"/>
      <c r="G68" s="282"/>
      <c r="H68" s="282"/>
      <c r="I68" s="282"/>
      <c r="J68" s="282"/>
      <c r="K68" s="282"/>
      <c r="M68" s="185" t="str">
        <f>IF(E68="●","２","　")</f>
        <v>　</v>
      </c>
      <c r="N68" s="7" t="s">
        <v>127</v>
      </c>
    </row>
    <row r="69" spans="1:20" s="17" customFormat="1" ht="28.2" customHeight="1" thickBot="1" x14ac:dyDescent="0.25">
      <c r="A69" s="16"/>
      <c r="B69" s="284" t="s">
        <v>64</v>
      </c>
      <c r="C69" s="262"/>
      <c r="D69" s="263"/>
      <c r="E69" s="285"/>
      <c r="F69" s="263"/>
      <c r="G69" s="263"/>
      <c r="H69" s="263"/>
      <c r="I69" s="263"/>
      <c r="J69" s="263"/>
      <c r="K69" s="263"/>
      <c r="M69" s="185" t="str">
        <f>IF(E69="●","３","　")</f>
        <v>　</v>
      </c>
      <c r="N69" s="7" t="s">
        <v>135</v>
      </c>
      <c r="T69" s="7"/>
    </row>
    <row r="70" spans="1:20" s="17" customFormat="1" ht="28.2" customHeight="1" thickBot="1" x14ac:dyDescent="0.25">
      <c r="A70" s="16"/>
      <c r="B70" s="284"/>
      <c r="C70" s="286"/>
      <c r="D70" s="287"/>
      <c r="E70" s="288" t="s">
        <v>62</v>
      </c>
      <c r="F70" s="265"/>
      <c r="G70" s="265"/>
      <c r="H70" s="265"/>
      <c r="I70" s="265"/>
      <c r="J70" s="266"/>
      <c r="K70" s="267"/>
      <c r="M70" s="185" t="str">
        <f>IF(E70="●","４","　")</f>
        <v>　</v>
      </c>
    </row>
    <row r="71" spans="1:20" s="7" customFormat="1" ht="28.2" customHeight="1" x14ac:dyDescent="0.2">
      <c r="A71" s="6"/>
      <c r="B71" s="234"/>
      <c r="C71" s="406" t="s">
        <v>45</v>
      </c>
      <c r="D71" s="407"/>
      <c r="E71" s="393"/>
      <c r="F71" s="289" t="s">
        <v>46</v>
      </c>
      <c r="G71" s="290"/>
      <c r="H71" s="290"/>
      <c r="I71" s="290"/>
      <c r="J71" s="291"/>
      <c r="K71" s="292"/>
      <c r="M71" s="185" t="str">
        <f>IF(E71="●","５","　")</f>
        <v>　</v>
      </c>
      <c r="T71" s="17"/>
    </row>
    <row r="72" spans="1:20" s="7" customFormat="1" ht="28.2" customHeight="1" x14ac:dyDescent="0.2">
      <c r="A72" s="6"/>
      <c r="B72" s="234"/>
      <c r="C72" s="432"/>
      <c r="D72" s="433"/>
      <c r="E72" s="394" t="s">
        <v>151</v>
      </c>
      <c r="F72" s="293" t="s">
        <v>47</v>
      </c>
      <c r="G72" s="294"/>
      <c r="H72" s="294"/>
      <c r="I72" s="295"/>
      <c r="J72" s="296"/>
      <c r="K72" s="292"/>
      <c r="M72" s="6"/>
    </row>
    <row r="73" spans="1:20" s="7" customFormat="1" ht="28.2" customHeight="1" thickBot="1" x14ac:dyDescent="0.25">
      <c r="A73" s="6"/>
      <c r="B73" s="234"/>
      <c r="C73" s="432"/>
      <c r="D73" s="433"/>
      <c r="E73" s="394"/>
      <c r="F73" s="297" t="s">
        <v>48</v>
      </c>
      <c r="G73" s="298"/>
      <c r="H73" s="299"/>
      <c r="I73" s="336"/>
      <c r="J73" s="300"/>
      <c r="K73" s="292"/>
      <c r="M73" s="16"/>
    </row>
    <row r="74" spans="1:20" s="7" customFormat="1" ht="28.2" customHeight="1" x14ac:dyDescent="0.2">
      <c r="A74" s="6"/>
      <c r="B74" s="234"/>
      <c r="C74" s="406" t="s">
        <v>49</v>
      </c>
      <c r="D74" s="407"/>
      <c r="E74" s="391"/>
      <c r="F74" s="301" t="s">
        <v>50</v>
      </c>
      <c r="G74" s="302"/>
      <c r="H74" s="303"/>
      <c r="I74" s="303"/>
      <c r="J74" s="304"/>
      <c r="K74" s="305"/>
      <c r="M74" s="186" t="str">
        <f>IF(C74="●","１","　")</f>
        <v>　</v>
      </c>
    </row>
    <row r="75" spans="1:20" s="7" customFormat="1" ht="28.2" customHeight="1" thickBot="1" x14ac:dyDescent="0.25">
      <c r="A75" s="6"/>
      <c r="B75" s="234"/>
      <c r="C75" s="408"/>
      <c r="D75" s="409"/>
      <c r="E75" s="395"/>
      <c r="F75" s="306" t="s">
        <v>51</v>
      </c>
      <c r="G75" s="307"/>
      <c r="H75" s="308"/>
      <c r="I75" s="308"/>
      <c r="J75" s="309"/>
      <c r="K75" s="305"/>
      <c r="M75" s="186" t="str">
        <f>IF(C75="●","２","　")</f>
        <v>　</v>
      </c>
    </row>
    <row r="76" spans="1:20" s="7" customFormat="1" ht="15" customHeight="1" x14ac:dyDescent="0.2">
      <c r="A76" s="6"/>
      <c r="B76" s="234"/>
      <c r="C76" s="310"/>
      <c r="D76" s="310"/>
      <c r="E76" s="311"/>
      <c r="F76" s="312"/>
      <c r="G76" s="313"/>
      <c r="H76" s="313"/>
      <c r="I76" s="313"/>
      <c r="J76" s="313"/>
      <c r="K76" s="282"/>
      <c r="M76" s="186" t="str">
        <f>IF(E76="●","－桿","　")</f>
        <v>　</v>
      </c>
    </row>
    <row r="77" spans="1:20" s="17" customFormat="1" ht="27" customHeight="1" thickBot="1" x14ac:dyDescent="0.25">
      <c r="A77" s="16"/>
      <c r="B77" s="284" t="s">
        <v>65</v>
      </c>
      <c r="C77" s="314"/>
      <c r="D77" s="285"/>
      <c r="E77" s="285"/>
      <c r="F77" s="285"/>
      <c r="G77" s="285"/>
      <c r="H77" s="285"/>
      <c r="I77" s="194"/>
      <c r="J77" s="285"/>
      <c r="K77" s="315"/>
      <c r="M77" s="186" t="str">
        <f>IF(E77="●","＋球","　")</f>
        <v>　</v>
      </c>
      <c r="T77" s="7"/>
    </row>
    <row r="78" spans="1:20" s="7" customFormat="1" ht="34.200000000000003" customHeight="1" x14ac:dyDescent="0.2">
      <c r="A78" s="6"/>
      <c r="B78" s="234"/>
      <c r="C78" s="393"/>
      <c r="D78" s="268" t="s">
        <v>52</v>
      </c>
      <c r="E78" s="316"/>
      <c r="F78" s="316"/>
      <c r="G78" s="316"/>
      <c r="H78" s="316"/>
      <c r="I78" s="316"/>
      <c r="J78" s="316"/>
      <c r="K78" s="317"/>
      <c r="M78" s="186" t="str">
        <f>IF(E78="●","両方","　")</f>
        <v>　</v>
      </c>
      <c r="T78" s="17"/>
    </row>
    <row r="79" spans="1:20" s="7" customFormat="1" ht="34.200000000000003" customHeight="1" thickBot="1" x14ac:dyDescent="0.25">
      <c r="A79" s="6"/>
      <c r="B79" s="234"/>
      <c r="C79" s="396" t="s">
        <v>151</v>
      </c>
      <c r="D79" s="318" t="s">
        <v>53</v>
      </c>
      <c r="E79" s="319"/>
      <c r="F79" s="319"/>
      <c r="G79" s="319"/>
      <c r="H79" s="319"/>
      <c r="I79" s="319"/>
      <c r="J79" s="319"/>
      <c r="K79" s="320"/>
      <c r="M79" s="6"/>
    </row>
    <row r="80" spans="1:20" s="7" customFormat="1" ht="34.200000000000003" customHeight="1" x14ac:dyDescent="0.2">
      <c r="A80" s="6"/>
      <c r="B80" s="234"/>
      <c r="C80" s="410" t="s">
        <v>54</v>
      </c>
      <c r="D80" s="411"/>
      <c r="E80" s="393" t="s">
        <v>151</v>
      </c>
      <c r="F80" s="321" t="s">
        <v>55</v>
      </c>
      <c r="G80" s="322"/>
      <c r="H80" s="322"/>
      <c r="I80" s="322"/>
      <c r="J80" s="322"/>
      <c r="K80" s="323"/>
      <c r="M80" s="16"/>
    </row>
    <row r="81" spans="1:20" s="7" customFormat="1" ht="34.200000000000003" customHeight="1" x14ac:dyDescent="0.2">
      <c r="A81" s="6"/>
      <c r="B81" s="234"/>
      <c r="C81" s="412"/>
      <c r="D81" s="413"/>
      <c r="E81" s="394"/>
      <c r="F81" s="272" t="s">
        <v>56</v>
      </c>
      <c r="G81" s="324"/>
      <c r="H81" s="324"/>
      <c r="I81" s="324"/>
      <c r="J81" s="324"/>
      <c r="K81" s="325"/>
      <c r="M81" s="6"/>
    </row>
    <row r="82" spans="1:20" s="7" customFormat="1" ht="34.200000000000003" customHeight="1" thickBot="1" x14ac:dyDescent="0.25">
      <c r="A82" s="6"/>
      <c r="B82" s="234"/>
      <c r="C82" s="414"/>
      <c r="D82" s="415"/>
      <c r="E82" s="396"/>
      <c r="F82" s="326" t="s">
        <v>57</v>
      </c>
      <c r="G82" s="327"/>
      <c r="H82" s="327"/>
      <c r="I82" s="327"/>
      <c r="J82" s="327"/>
      <c r="K82" s="328"/>
      <c r="M82" s="6"/>
    </row>
    <row r="83" spans="1:20" s="7" customFormat="1" ht="13.2" customHeight="1" x14ac:dyDescent="0.2">
      <c r="A83" s="6"/>
      <c r="B83" s="195"/>
      <c r="C83" s="189"/>
      <c r="D83" s="189"/>
      <c r="E83" s="189"/>
      <c r="F83" s="189"/>
      <c r="G83" s="189"/>
      <c r="H83" s="189"/>
      <c r="I83" s="189"/>
      <c r="J83" s="189"/>
      <c r="K83" s="189"/>
      <c r="M83" s="6"/>
    </row>
    <row r="84" spans="1:20" s="2" customFormat="1" ht="19.2" x14ac:dyDescent="0.2">
      <c r="A84" s="3"/>
      <c r="B84" s="259"/>
      <c r="C84" s="259"/>
      <c r="D84" s="259"/>
      <c r="E84" s="259"/>
      <c r="F84" s="259"/>
      <c r="G84" s="259"/>
      <c r="H84" s="259"/>
      <c r="I84" s="259"/>
      <c r="J84" s="259"/>
      <c r="K84" s="259"/>
      <c r="M84" s="6"/>
      <c r="N84" s="17"/>
      <c r="O84" s="17"/>
      <c r="P84" s="17"/>
      <c r="Q84" s="17"/>
      <c r="R84" s="17"/>
      <c r="S84" s="17"/>
      <c r="T84" s="7"/>
    </row>
    <row r="85" spans="1:20" s="2" customFormat="1" ht="19.2" x14ac:dyDescent="0.2">
      <c r="A85" s="3"/>
      <c r="B85" s="259"/>
      <c r="C85" s="259"/>
      <c r="D85" s="259"/>
      <c r="E85" s="259"/>
      <c r="F85" s="259"/>
      <c r="G85" s="259"/>
      <c r="H85" s="259"/>
      <c r="I85" s="259"/>
      <c r="J85" s="259"/>
      <c r="K85" s="259"/>
      <c r="M85" s="6"/>
      <c r="N85" s="7"/>
      <c r="O85" s="7"/>
      <c r="P85" s="7"/>
      <c r="Q85" s="7"/>
      <c r="R85" s="7"/>
      <c r="S85" s="7"/>
      <c r="T85" s="17"/>
    </row>
    <row r="86" spans="1:20" s="2" customFormat="1" x14ac:dyDescent="0.2">
      <c r="A86" s="3"/>
      <c r="B86" s="259"/>
      <c r="C86" s="259"/>
      <c r="D86" s="259"/>
      <c r="E86" s="259"/>
      <c r="F86" s="259"/>
      <c r="G86" s="259"/>
      <c r="H86" s="259"/>
      <c r="I86" s="259"/>
      <c r="J86" s="259"/>
      <c r="K86" s="259"/>
      <c r="M86" s="3"/>
      <c r="N86" s="7"/>
      <c r="O86" s="7"/>
      <c r="P86" s="7"/>
      <c r="Q86" s="7"/>
      <c r="R86" s="7"/>
      <c r="S86" s="7"/>
      <c r="T86" s="7"/>
    </row>
    <row r="87" spans="1:20" s="2" customFormat="1" x14ac:dyDescent="0.2">
      <c r="A87" s="3"/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M87" s="3"/>
      <c r="N87" s="7"/>
      <c r="O87" s="7"/>
      <c r="P87" s="7"/>
      <c r="Q87" s="7"/>
      <c r="R87" s="7"/>
      <c r="S87" s="7"/>
      <c r="T87" s="7"/>
    </row>
    <row r="88" spans="1:20" s="2" customFormat="1" x14ac:dyDescent="0.2">
      <c r="A88" s="3"/>
      <c r="B88" s="259"/>
      <c r="C88" s="259"/>
      <c r="D88" s="259"/>
      <c r="E88" s="259"/>
      <c r="F88" s="259"/>
      <c r="G88" s="259"/>
      <c r="H88" s="259"/>
      <c r="I88" s="259"/>
      <c r="J88" s="259"/>
      <c r="K88" s="259"/>
      <c r="M88" s="3"/>
      <c r="N88" s="7"/>
      <c r="O88" s="7"/>
      <c r="P88" s="7"/>
      <c r="Q88" s="7"/>
      <c r="R88" s="7"/>
      <c r="S88" s="7"/>
      <c r="T88" s="7"/>
    </row>
    <row r="89" spans="1:20" s="2" customFormat="1" x14ac:dyDescent="0.2">
      <c r="A89" s="3"/>
      <c r="B89" s="259"/>
      <c r="C89" s="259"/>
      <c r="D89" s="259"/>
      <c r="E89" s="259"/>
      <c r="F89" s="259"/>
      <c r="G89" s="259"/>
      <c r="H89" s="259"/>
      <c r="I89" s="259"/>
      <c r="J89" s="259"/>
      <c r="K89" s="259"/>
      <c r="M89" s="3"/>
      <c r="N89" s="7"/>
      <c r="O89" s="7"/>
      <c r="P89" s="7"/>
      <c r="Q89" s="7"/>
      <c r="R89" s="7"/>
      <c r="S89" s="7"/>
      <c r="T89" s="7"/>
    </row>
    <row r="90" spans="1:20" s="2" customFormat="1" x14ac:dyDescent="0.2">
      <c r="A90" s="3"/>
      <c r="B90" s="259"/>
      <c r="C90" s="259"/>
      <c r="D90" s="259"/>
      <c r="E90" s="259"/>
      <c r="F90" s="259"/>
      <c r="G90" s="259"/>
      <c r="H90" s="259"/>
      <c r="I90" s="259"/>
      <c r="J90" s="259"/>
      <c r="K90" s="259"/>
      <c r="M90" s="3"/>
      <c r="T90" s="7"/>
    </row>
    <row r="91" spans="1:20" s="2" customFormat="1" x14ac:dyDescent="0.2">
      <c r="A91" s="3"/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M91" s="3"/>
    </row>
    <row r="92" spans="1:20" s="2" customFormat="1" x14ac:dyDescent="0.2">
      <c r="A92" s="3"/>
      <c r="B92" s="259"/>
      <c r="C92" s="259"/>
      <c r="D92" s="259"/>
      <c r="E92" s="259"/>
      <c r="F92" s="259"/>
      <c r="G92" s="259"/>
      <c r="H92" s="259"/>
      <c r="I92" s="259"/>
      <c r="J92" s="259"/>
      <c r="K92" s="259"/>
      <c r="M92" s="3"/>
    </row>
    <row r="93" spans="1:20" s="2" customFormat="1" x14ac:dyDescent="0.2">
      <c r="A93" s="3"/>
      <c r="B93" s="259"/>
      <c r="C93" s="259"/>
      <c r="D93" s="259"/>
      <c r="E93" s="259"/>
      <c r="F93" s="259"/>
      <c r="G93" s="259"/>
      <c r="H93" s="188"/>
      <c r="I93" s="188"/>
      <c r="J93" s="188"/>
      <c r="K93" s="188"/>
      <c r="M93" s="3"/>
    </row>
    <row r="94" spans="1:20" x14ac:dyDescent="0.2">
      <c r="M94" s="3"/>
      <c r="N94" s="2"/>
      <c r="O94" s="2"/>
      <c r="P94" s="2"/>
      <c r="Q94" s="2"/>
      <c r="R94" s="2"/>
      <c r="S94" s="2"/>
      <c r="T94" s="2"/>
    </row>
    <row r="95" spans="1:20" x14ac:dyDescent="0.2">
      <c r="M95" s="3"/>
      <c r="N95" s="2"/>
      <c r="O95" s="2"/>
      <c r="P95" s="2"/>
      <c r="Q95" s="2"/>
      <c r="R95" s="2"/>
      <c r="S95" s="2"/>
      <c r="T95" s="2"/>
    </row>
    <row r="96" spans="1:20" x14ac:dyDescent="0.2">
      <c r="M96" s="3"/>
      <c r="N96" s="2"/>
      <c r="O96" s="2"/>
      <c r="P96" s="2"/>
      <c r="Q96" s="2"/>
      <c r="R96" s="2"/>
      <c r="S96" s="2"/>
      <c r="T96" s="2"/>
    </row>
    <row r="97" spans="14:20" x14ac:dyDescent="0.2">
      <c r="N97" s="2"/>
      <c r="O97" s="2"/>
      <c r="P97" s="2"/>
      <c r="Q97" s="2"/>
      <c r="R97" s="2"/>
      <c r="S97" s="2"/>
      <c r="T97" s="2"/>
    </row>
    <row r="98" spans="14:20" x14ac:dyDescent="0.2">
      <c r="N98" s="2"/>
      <c r="O98" s="2"/>
      <c r="P98" s="2"/>
      <c r="Q98" s="2"/>
      <c r="R98" s="2"/>
      <c r="S98" s="2"/>
      <c r="T98" s="2"/>
    </row>
    <row r="99" spans="14:20" x14ac:dyDescent="0.2">
      <c r="N99" s="2"/>
      <c r="O99" s="2"/>
      <c r="P99" s="2"/>
      <c r="Q99" s="2"/>
      <c r="R99" s="2"/>
      <c r="S99" s="2"/>
      <c r="T99" s="2"/>
    </row>
    <row r="100" spans="14:20" x14ac:dyDescent="0.2">
      <c r="N100" s="2"/>
      <c r="O100" s="2"/>
      <c r="P100" s="2"/>
      <c r="Q100" s="2"/>
      <c r="R100" s="2"/>
      <c r="S100" s="2"/>
      <c r="T100" s="2"/>
    </row>
    <row r="101" spans="14:20" x14ac:dyDescent="0.2">
      <c r="N101" s="2"/>
      <c r="O101" s="2"/>
      <c r="P101" s="2"/>
      <c r="Q101" s="2"/>
      <c r="R101" s="2"/>
      <c r="S101" s="2"/>
      <c r="T101" s="2"/>
    </row>
    <row r="102" spans="14:20" x14ac:dyDescent="0.2">
      <c r="T102" s="2"/>
    </row>
  </sheetData>
  <sheetProtection selectLockedCells="1"/>
  <mergeCells count="96">
    <mergeCell ref="F9:G9"/>
    <mergeCell ref="I9:J9"/>
    <mergeCell ref="B1:K1"/>
    <mergeCell ref="B2:J2"/>
    <mergeCell ref="D7:E7"/>
    <mergeCell ref="G7:K7"/>
    <mergeCell ref="C8:D8"/>
    <mergeCell ref="H10:I10"/>
    <mergeCell ref="J10:K10"/>
    <mergeCell ref="C11:C12"/>
    <mergeCell ref="G11:G12"/>
    <mergeCell ref="I11:J11"/>
    <mergeCell ref="I12:J12"/>
    <mergeCell ref="C15:K15"/>
    <mergeCell ref="C16:K16"/>
    <mergeCell ref="C17:K17"/>
    <mergeCell ref="C21:D21"/>
    <mergeCell ref="E21:G21"/>
    <mergeCell ref="H21:I21"/>
    <mergeCell ref="J21:K21"/>
    <mergeCell ref="C22:D22"/>
    <mergeCell ref="E22:G22"/>
    <mergeCell ref="H22:I22"/>
    <mergeCell ref="J22:K22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J31:J32"/>
    <mergeCell ref="E29:E30"/>
    <mergeCell ref="F29:F30"/>
    <mergeCell ref="G29:G30"/>
    <mergeCell ref="H29:H30"/>
    <mergeCell ref="I29:I30"/>
    <mergeCell ref="J29:J30"/>
    <mergeCell ref="E31:E32"/>
    <mergeCell ref="F31:F32"/>
    <mergeCell ref="G31:G32"/>
    <mergeCell ref="H31:H32"/>
    <mergeCell ref="I31:I32"/>
    <mergeCell ref="J34:J35"/>
    <mergeCell ref="K36:K42"/>
    <mergeCell ref="C43:D43"/>
    <mergeCell ref="E43:J43"/>
    <mergeCell ref="C44:D44"/>
    <mergeCell ref="E44:F44"/>
    <mergeCell ref="G44:H44"/>
    <mergeCell ref="I44:J44"/>
    <mergeCell ref="D34:D35"/>
    <mergeCell ref="E34:E35"/>
    <mergeCell ref="F34:F35"/>
    <mergeCell ref="G34:G35"/>
    <mergeCell ref="H34:H35"/>
    <mergeCell ref="I34:I35"/>
    <mergeCell ref="C52:D52"/>
    <mergeCell ref="E52:J52"/>
    <mergeCell ref="E45:J45"/>
    <mergeCell ref="C46:D46"/>
    <mergeCell ref="E49:F49"/>
    <mergeCell ref="G49:H49"/>
    <mergeCell ref="I49:J49"/>
    <mergeCell ref="C50:D50"/>
    <mergeCell ref="E50:F50"/>
    <mergeCell ref="G50:H50"/>
    <mergeCell ref="I50:J50"/>
    <mergeCell ref="E51:J51"/>
    <mergeCell ref="E46:J46"/>
    <mergeCell ref="J59:K59"/>
    <mergeCell ref="C63:D67"/>
    <mergeCell ref="C71:D73"/>
    <mergeCell ref="C53:D53"/>
    <mergeCell ref="E53:J53"/>
    <mergeCell ref="C58:D58"/>
    <mergeCell ref="E58:G58"/>
    <mergeCell ref="H58:I58"/>
    <mergeCell ref="J58:K58"/>
    <mergeCell ref="C74:D75"/>
    <mergeCell ref="C80:D82"/>
    <mergeCell ref="C59:D59"/>
    <mergeCell ref="E59:G59"/>
    <mergeCell ref="H59:I59"/>
  </mergeCells>
  <phoneticPr fontId="2"/>
  <dataValidations count="8">
    <dataValidation type="list" allowBlank="1" showInputMessage="1" showErrorMessage="1" sqref="N49">
      <formula1>$N$49:$N$49</formula1>
    </dataValidation>
    <dataValidation type="list" allowBlank="1" showInputMessage="1" showErrorMessage="1" sqref="E11:E12">
      <formula1>"損傷　無し,損傷　有り"</formula1>
    </dataValidation>
    <dataValidation type="list" allowBlank="1" showInputMessage="1" showErrorMessage="1" sqref="E59:G59">
      <formula1>$N$66:$N$69</formula1>
    </dataValidation>
    <dataValidation type="list" allowBlank="1" showInputMessage="1" showErrorMessage="1" sqref="E58:G58">
      <formula1>$N$58:$N$63</formula1>
    </dataValidation>
    <dataValidation type="list" allowBlank="1" showInputMessage="1" showErrorMessage="1" sqref="E52:J53">
      <formula1>"陰性,陽性"</formula1>
    </dataValidation>
    <dataValidation type="list" allowBlank="1" showInputMessage="1" showErrorMessage="1" sqref="E64:E67 E80:E82 C78:C79 E71:E76">
      <formula1>"●"</formula1>
    </dataValidation>
    <dataValidation type="list" allowBlank="1" showInputMessage="1" showErrorMessage="1" sqref="I11:J11">
      <formula1>"冷蔵,冷凍,常温"</formula1>
    </dataValidation>
    <dataValidation type="list" allowBlank="1" showInputMessage="1" showErrorMessage="1" sqref="E21:G21">
      <formula1>"1.混釈培養,2.平板塗沫,3.その他"</formula1>
    </dataValidation>
  </dataValidations>
  <printOptions headings="1" gridLines="1"/>
  <pageMargins left="0.47244094488188981" right="0.15748031496062992" top="0.59055118110236227" bottom="0.82677165354330717" header="0.35433070866141736" footer="0.51181102362204722"/>
  <pageSetup paperSize="9" scale="59" orientation="portrait" blackAndWhite="1" r:id="rId1"/>
  <headerFooter alignWithMargins="0"/>
  <rowBreaks count="2" manualBreakCount="2">
    <brk id="47" min="1" max="10" man="1"/>
    <brk id="82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C7"/>
  <sheetViews>
    <sheetView view="pageBreakPreview" zoomScale="90" zoomScaleNormal="70" zoomScaleSheetLayoutView="90" zoomScalePageLayoutView="40" workbookViewId="0">
      <selection activeCell="K5" sqref="K5"/>
    </sheetView>
  </sheetViews>
  <sheetFormatPr defaultRowHeight="14.4" x14ac:dyDescent="0.2"/>
  <cols>
    <col min="2" max="3" width="7.19921875" style="135" customWidth="1"/>
    <col min="4" max="4" width="8.59765625" customWidth="1"/>
    <col min="6" max="9" width="11.19921875" customWidth="1"/>
    <col min="10" max="13" width="16.09765625" style="138" customWidth="1"/>
    <col min="14" max="14" width="2.5" style="114" customWidth="1"/>
    <col min="15" max="28" width="11.5" style="19" customWidth="1"/>
    <col min="29" max="29" width="5.3984375" customWidth="1"/>
  </cols>
  <sheetData>
    <row r="1" spans="1:29" s="29" customFormat="1" ht="26.25" customHeight="1" x14ac:dyDescent="0.2">
      <c r="B1" s="22"/>
      <c r="C1" s="22"/>
      <c r="D1" s="23" t="s">
        <v>95</v>
      </c>
      <c r="E1" s="24"/>
      <c r="F1" s="24"/>
      <c r="G1" s="25"/>
      <c r="H1" s="25"/>
      <c r="I1" s="25"/>
      <c r="J1" s="136"/>
      <c r="K1" s="136"/>
      <c r="L1" s="136"/>
      <c r="M1" s="136"/>
      <c r="N1" s="25"/>
      <c r="O1" s="25"/>
      <c r="P1" s="118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47" customFormat="1" ht="24.6" customHeight="1" thickBot="1" x14ac:dyDescent="0.25">
      <c r="B2" s="121"/>
      <c r="C2" s="121"/>
      <c r="D2" s="117"/>
      <c r="E2" s="122"/>
      <c r="F2" s="123"/>
      <c r="G2" s="123"/>
      <c r="H2" s="123"/>
      <c r="I2" s="123"/>
      <c r="J2" s="137"/>
      <c r="K2" s="137"/>
      <c r="L2" s="137"/>
      <c r="M2" s="137"/>
      <c r="N2" s="123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19"/>
    </row>
    <row r="3" spans="1:29" s="165" customFormat="1" ht="35.4" customHeight="1" thickBot="1" x14ac:dyDescent="0.25">
      <c r="B3" s="166" t="s">
        <v>87</v>
      </c>
      <c r="C3" s="352" t="s">
        <v>142</v>
      </c>
      <c r="D3" s="60" t="s">
        <v>88</v>
      </c>
      <c r="E3" s="167" t="s">
        <v>68</v>
      </c>
      <c r="F3" s="167" t="s">
        <v>96</v>
      </c>
      <c r="G3" s="167" t="s">
        <v>97</v>
      </c>
      <c r="H3" s="163" t="s">
        <v>58</v>
      </c>
      <c r="I3" s="163" t="s">
        <v>59</v>
      </c>
      <c r="J3" s="164" t="s">
        <v>115</v>
      </c>
      <c r="K3" s="164" t="s">
        <v>133</v>
      </c>
      <c r="L3" s="164" t="s">
        <v>132</v>
      </c>
      <c r="M3" s="164" t="s">
        <v>132</v>
      </c>
      <c r="N3" s="168"/>
      <c r="O3" s="570" t="s">
        <v>98</v>
      </c>
      <c r="P3" s="571"/>
      <c r="Q3" s="571"/>
      <c r="R3" s="571"/>
      <c r="S3" s="572" t="s">
        <v>99</v>
      </c>
      <c r="T3" s="572"/>
      <c r="U3" s="572"/>
      <c r="V3" s="572"/>
      <c r="W3" s="572"/>
      <c r="X3" s="572" t="s">
        <v>100</v>
      </c>
      <c r="Y3" s="572"/>
      <c r="Z3" s="573" t="s">
        <v>101</v>
      </c>
      <c r="AA3" s="573"/>
      <c r="AB3" s="574"/>
      <c r="AC3" s="169"/>
    </row>
    <row r="4" spans="1:29" s="48" customFormat="1" ht="18" customHeight="1" thickBot="1" x14ac:dyDescent="0.25">
      <c r="B4" s="139"/>
      <c r="C4" s="354"/>
      <c r="D4" s="140"/>
      <c r="E4" s="140"/>
      <c r="F4" s="140"/>
      <c r="G4" s="141"/>
      <c r="H4" s="142"/>
      <c r="I4" s="142"/>
      <c r="J4" s="143"/>
      <c r="K4" s="143"/>
      <c r="L4" s="143"/>
      <c r="M4" s="143"/>
      <c r="N4" s="125"/>
      <c r="O4" s="126" t="s">
        <v>102</v>
      </c>
      <c r="P4" s="127" t="s">
        <v>103</v>
      </c>
      <c r="Q4" s="127" t="s">
        <v>104</v>
      </c>
      <c r="R4" s="127" t="s">
        <v>105</v>
      </c>
      <c r="S4" s="144" t="s">
        <v>106</v>
      </c>
      <c r="T4" s="127" t="s">
        <v>131</v>
      </c>
      <c r="U4" s="127" t="s">
        <v>108</v>
      </c>
      <c r="V4" s="127" t="s">
        <v>107</v>
      </c>
      <c r="W4" s="145" t="s">
        <v>109</v>
      </c>
      <c r="X4" s="144" t="s">
        <v>110</v>
      </c>
      <c r="Y4" s="145" t="s">
        <v>111</v>
      </c>
      <c r="Z4" s="127" t="s">
        <v>112</v>
      </c>
      <c r="AA4" s="127" t="s">
        <v>113</v>
      </c>
      <c r="AB4" s="145" t="s">
        <v>114</v>
      </c>
      <c r="AC4" s="124"/>
    </row>
    <row r="5" spans="1:29" s="29" customFormat="1" ht="50.4" customHeight="1" x14ac:dyDescent="0.2">
      <c r="A5" s="8">
        <v>1</v>
      </c>
      <c r="B5" s="146">
        <f>検査結果記入表!E25</f>
        <v>0</v>
      </c>
      <c r="C5" s="355">
        <f>検査結果記入表!$D$7</f>
        <v>0</v>
      </c>
      <c r="D5" s="356">
        <f>検査結果記入表!$G$7</f>
        <v>0</v>
      </c>
      <c r="E5" s="357">
        <f>検査結果記入表!E26</f>
        <v>0</v>
      </c>
      <c r="F5" s="128" t="e">
        <f>LOG10(G5)</f>
        <v>#NUM!</v>
      </c>
      <c r="G5" s="129">
        <f>検査結果記入表!E50</f>
        <v>0</v>
      </c>
      <c r="H5" s="338">
        <f>検査結果記入表!E52</f>
        <v>0</v>
      </c>
      <c r="I5" s="338">
        <f>検査結果記入表!E53</f>
        <v>0</v>
      </c>
      <c r="J5" s="339">
        <f>検査結果記入表!E58</f>
        <v>0</v>
      </c>
      <c r="K5" s="337">
        <f>検査結果記入表!J58</f>
        <v>0</v>
      </c>
      <c r="L5" s="337">
        <f>検査結果記入表!E59</f>
        <v>0</v>
      </c>
      <c r="M5" s="340">
        <f>検査結果記入表!J59</f>
        <v>0</v>
      </c>
      <c r="N5" s="156"/>
      <c r="O5" s="159">
        <f>検査結果記入表!E64</f>
        <v>0</v>
      </c>
      <c r="P5" s="147">
        <f>検査結果記入表!E65</f>
        <v>0</v>
      </c>
      <c r="Q5" s="147">
        <f>検査結果記入表!E66</f>
        <v>0</v>
      </c>
      <c r="R5" s="148">
        <f>検査結果記入表!E67</f>
        <v>0</v>
      </c>
      <c r="S5" s="159">
        <f>検査結果記入表!E71</f>
        <v>0</v>
      </c>
      <c r="T5" s="147">
        <f>検査結果記入表!E72</f>
        <v>0</v>
      </c>
      <c r="U5" s="147">
        <f>検査結果記入表!E73</f>
        <v>0</v>
      </c>
      <c r="V5" s="147">
        <f>検査結果記入表!E74</f>
        <v>0</v>
      </c>
      <c r="W5" s="148">
        <f>検査結果記入表!E75</f>
        <v>0</v>
      </c>
      <c r="X5" s="159">
        <f>検査結果記入表!C78</f>
        <v>0</v>
      </c>
      <c r="Y5" s="148">
        <f>検査結果記入表!C79</f>
        <v>0</v>
      </c>
      <c r="Z5" s="159">
        <f>検査結果記入表!E80</f>
        <v>0</v>
      </c>
      <c r="AA5" s="147">
        <f>検査結果記入表!E81</f>
        <v>0</v>
      </c>
      <c r="AB5" s="148">
        <f>検査結果記入表!E82</f>
        <v>0</v>
      </c>
      <c r="AC5" s="130"/>
    </row>
    <row r="6" spans="1:29" s="29" customFormat="1" ht="29.4" customHeight="1" x14ac:dyDescent="0.2">
      <c r="A6" s="8"/>
      <c r="B6" s="149">
        <f>検査結果記入表!G25</f>
        <v>0</v>
      </c>
      <c r="C6" s="358">
        <f>C5</f>
        <v>0</v>
      </c>
      <c r="D6" s="150">
        <f>D5</f>
        <v>0</v>
      </c>
      <c r="E6" s="150">
        <f>検査結果記入表!G26</f>
        <v>0</v>
      </c>
      <c r="F6" s="131" t="e">
        <f>LOG10(G6)</f>
        <v>#NUM!</v>
      </c>
      <c r="G6" s="132">
        <f>検査結果記入表!G50</f>
        <v>0</v>
      </c>
      <c r="H6" s="341"/>
      <c r="I6" s="341"/>
      <c r="J6" s="342"/>
      <c r="K6" s="343"/>
      <c r="L6" s="343"/>
      <c r="M6" s="344"/>
      <c r="N6" s="157"/>
      <c r="O6" s="160"/>
      <c r="P6" s="151"/>
      <c r="Q6" s="151"/>
      <c r="R6" s="152"/>
      <c r="S6" s="160"/>
      <c r="T6" s="151"/>
      <c r="U6" s="151"/>
      <c r="V6" s="151"/>
      <c r="W6" s="152"/>
      <c r="X6" s="160"/>
      <c r="Y6" s="152"/>
      <c r="Z6" s="160"/>
      <c r="AA6" s="151"/>
      <c r="AB6" s="152"/>
      <c r="AC6" s="130"/>
    </row>
    <row r="7" spans="1:29" s="29" customFormat="1" ht="29.4" customHeight="1" thickBot="1" x14ac:dyDescent="0.25">
      <c r="A7" s="8"/>
      <c r="B7" s="153">
        <f>検査結果記入表!I25</f>
        <v>0</v>
      </c>
      <c r="C7" s="358">
        <f>C5</f>
        <v>0</v>
      </c>
      <c r="D7" s="150">
        <f>D5</f>
        <v>0</v>
      </c>
      <c r="E7" s="150">
        <f>検査結果記入表!I26</f>
        <v>0</v>
      </c>
      <c r="F7" s="133" t="e">
        <f>LOG10(G7)</f>
        <v>#NUM!</v>
      </c>
      <c r="G7" s="134">
        <f>検査結果記入表!I50</f>
        <v>0</v>
      </c>
      <c r="H7" s="345"/>
      <c r="I7" s="345"/>
      <c r="J7" s="346"/>
      <c r="K7" s="347"/>
      <c r="L7" s="347"/>
      <c r="M7" s="348"/>
      <c r="N7" s="158"/>
      <c r="O7" s="161"/>
      <c r="P7" s="154"/>
      <c r="Q7" s="154"/>
      <c r="R7" s="155"/>
      <c r="S7" s="162"/>
      <c r="T7" s="154"/>
      <c r="U7" s="154"/>
      <c r="V7" s="154"/>
      <c r="W7" s="155"/>
      <c r="X7" s="161"/>
      <c r="Y7" s="155"/>
      <c r="Z7" s="161"/>
      <c r="AA7" s="154"/>
      <c r="AB7" s="155"/>
      <c r="AC7" s="130"/>
    </row>
  </sheetData>
  <sheetProtection selectLockedCells="1" selectUnlockedCells="1"/>
  <mergeCells count="4">
    <mergeCell ref="O3:R3"/>
    <mergeCell ref="S3:W3"/>
    <mergeCell ref="X3:Y3"/>
    <mergeCell ref="Z3:AB3"/>
  </mergeCells>
  <phoneticPr fontId="2"/>
  <printOptions horizontalCentered="1"/>
  <pageMargins left="0.35433070866141736" right="0.27559055118110237" top="0.98425196850393704" bottom="0.98425196850393704" header="0.51181102362204722" footer="0.51181102362204722"/>
  <pageSetup paperSize="8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176"/>
  <sheetViews>
    <sheetView view="pageBreakPreview" zoomScaleNormal="100" zoomScaleSheetLayoutView="100" zoomScalePageLayoutView="10" workbookViewId="0">
      <selection activeCell="H14" sqref="H14"/>
    </sheetView>
  </sheetViews>
  <sheetFormatPr defaultColWidth="8.09765625" defaultRowHeight="19.2" x14ac:dyDescent="0.2"/>
  <cols>
    <col min="1" max="1" width="4.8984375" style="19" customWidth="1"/>
    <col min="2" max="2" width="4.8984375" customWidth="1"/>
    <col min="3" max="4" width="8.5" style="112" customWidth="1"/>
    <col min="5" max="5" width="15" customWidth="1"/>
    <col min="6" max="6" width="8.69921875" customWidth="1"/>
    <col min="7" max="7" width="12.09765625" customWidth="1"/>
    <col min="8" max="8" width="13.09765625" customWidth="1"/>
    <col min="9" max="9" width="2.8984375" customWidth="1"/>
    <col min="10" max="10" width="5.3984375" customWidth="1"/>
    <col min="11" max="11" width="8" style="18" customWidth="1"/>
    <col min="12" max="12" width="7.69921875" style="18" customWidth="1"/>
    <col min="13" max="13" width="7.69921875" customWidth="1"/>
    <col min="14" max="14" width="10.8984375" style="113" customWidth="1"/>
    <col min="15" max="15" width="7" style="113" customWidth="1"/>
    <col min="16" max="17" width="7.69921875" customWidth="1"/>
    <col min="18" max="18" width="8.3984375" style="1" customWidth="1"/>
    <col min="19" max="19" width="8.19921875" customWidth="1"/>
    <col min="20" max="20" width="12" customWidth="1"/>
    <col min="21" max="21" width="17.5" customWidth="1"/>
    <col min="22" max="22" width="12" customWidth="1"/>
    <col min="23" max="23" width="17.5" customWidth="1"/>
    <col min="24" max="234" width="8.69921875" customWidth="1"/>
    <col min="235" max="235" width="4.8984375" customWidth="1"/>
    <col min="236" max="236" width="8.5" customWidth="1"/>
    <col min="237" max="237" width="8.59765625" customWidth="1"/>
    <col min="238" max="238" width="8.69921875" customWidth="1"/>
    <col min="239" max="239" width="12.09765625" customWidth="1"/>
    <col min="240" max="240" width="13.09765625" customWidth="1"/>
    <col min="241" max="241" width="6.09765625" customWidth="1"/>
    <col min="242" max="242" width="13.69921875" customWidth="1"/>
    <col min="243" max="244" width="2.8984375" customWidth="1"/>
    <col min="245" max="245" width="8.69921875" customWidth="1"/>
    <col min="246" max="246" width="14.19921875" customWidth="1"/>
    <col min="247" max="247" width="12.3984375" customWidth="1"/>
    <col min="248" max="248" width="8.8984375" customWidth="1"/>
    <col min="249" max="249" width="9.59765625" customWidth="1"/>
    <col min="250" max="251" width="7.5" customWidth="1"/>
    <col min="252" max="252" width="9.19921875" customWidth="1"/>
    <col min="253" max="253" width="7.09765625" customWidth="1"/>
    <col min="254" max="254" width="10" customWidth="1"/>
  </cols>
  <sheetData>
    <row r="1" spans="1:23" s="29" customFormat="1" ht="26.25" customHeight="1" thickBot="1" x14ac:dyDescent="0.25">
      <c r="A1" s="20"/>
      <c r="B1" s="21"/>
      <c r="C1" s="22"/>
      <c r="D1" s="22"/>
      <c r="E1" s="23" t="s">
        <v>66</v>
      </c>
      <c r="F1" s="24"/>
      <c r="G1" s="24"/>
      <c r="H1" s="25"/>
      <c r="I1" s="26"/>
      <c r="J1" s="27"/>
      <c r="K1" s="27"/>
      <c r="L1" s="27"/>
      <c r="M1" s="27"/>
      <c r="N1" s="28"/>
      <c r="O1" s="28"/>
      <c r="P1" s="27"/>
      <c r="Q1" s="27"/>
      <c r="R1" s="27"/>
      <c r="S1" s="27"/>
      <c r="T1" s="27"/>
      <c r="V1" s="27"/>
    </row>
    <row r="2" spans="1:23" s="29" customFormat="1" ht="27.75" customHeight="1" thickBot="1" x14ac:dyDescent="0.25">
      <c r="A2" s="20"/>
      <c r="B2" s="30"/>
      <c r="C2" s="31"/>
      <c r="D2" s="31"/>
      <c r="E2" s="32" t="s">
        <v>67</v>
      </c>
      <c r="F2" s="33" t="s">
        <v>68</v>
      </c>
      <c r="G2" s="34" t="s">
        <v>69</v>
      </c>
      <c r="H2" s="35" t="s">
        <v>70</v>
      </c>
      <c r="I2"/>
      <c r="J2" s="27"/>
      <c r="K2" s="27"/>
      <c r="L2" s="27"/>
      <c r="M2" s="27"/>
      <c r="N2" s="28"/>
      <c r="O2" s="28"/>
      <c r="P2" s="27"/>
      <c r="Q2" s="27"/>
      <c r="R2" s="27"/>
      <c r="S2" s="27"/>
    </row>
    <row r="3" spans="1:23" s="29" customFormat="1" ht="19.8" thickBot="1" x14ac:dyDescent="0.25">
      <c r="A3" s="20"/>
      <c r="B3" s="30"/>
      <c r="C3" s="31"/>
      <c r="D3" s="31"/>
      <c r="E3" s="36" t="s">
        <v>71</v>
      </c>
      <c r="F3" s="37"/>
      <c r="G3" s="38">
        <f>SUBTOTAL(2,G12:G176)</f>
        <v>0</v>
      </c>
      <c r="H3" s="39">
        <f>SUBTOTAL(2,H12:H176)</f>
        <v>2</v>
      </c>
      <c r="I3" s="40"/>
      <c r="J3" s="27"/>
      <c r="K3" s="27"/>
      <c r="L3" s="27"/>
      <c r="M3" s="27"/>
      <c r="N3" s="28"/>
      <c r="O3" s="28"/>
      <c r="P3" s="27"/>
      <c r="Q3" s="27"/>
      <c r="R3" s="27"/>
      <c r="S3" s="27"/>
    </row>
    <row r="4" spans="1:23" s="29" customFormat="1" ht="21.6" thickBot="1" x14ac:dyDescent="0.25">
      <c r="A4" s="41">
        <f>SUBTOTAL(3,A12:A176)</f>
        <v>0</v>
      </c>
      <c r="B4" s="42"/>
      <c r="C4" s="31"/>
      <c r="D4" s="31"/>
      <c r="E4" s="575" t="s">
        <v>72</v>
      </c>
      <c r="F4" s="576"/>
      <c r="G4" s="43" t="e">
        <f>SUBTOTAL(1,G12:G176)</f>
        <v>#NUM!</v>
      </c>
      <c r="H4" s="44">
        <f>SUBTOTAL(1,H12:H176)</f>
        <v>0</v>
      </c>
      <c r="I4" s="45"/>
      <c r="J4" s="27"/>
      <c r="K4" s="27"/>
      <c r="L4" s="27"/>
      <c r="M4" s="27"/>
      <c r="N4" s="28"/>
      <c r="O4" s="28"/>
      <c r="P4" s="27"/>
      <c r="Q4" s="27"/>
      <c r="R4" s="27"/>
      <c r="S4" s="27"/>
    </row>
    <row r="5" spans="1:23" s="29" customFormat="1" ht="16.5" customHeight="1" thickBot="1" x14ac:dyDescent="0.25">
      <c r="A5" s="20"/>
      <c r="B5" s="30"/>
      <c r="C5" s="31"/>
      <c r="D5" s="31"/>
      <c r="E5" s="575" t="s">
        <v>73</v>
      </c>
      <c r="F5" s="576"/>
      <c r="G5" s="43" t="e">
        <f>SUBTOTAL(7,G12:G176)</f>
        <v>#NUM!</v>
      </c>
      <c r="H5" s="46">
        <f>SUBTOTAL(7,H12:H176)</f>
        <v>0</v>
      </c>
      <c r="J5" s="27"/>
      <c r="K5" s="27"/>
      <c r="L5" s="27"/>
      <c r="M5" s="27"/>
      <c r="N5" s="28"/>
      <c r="O5" s="28"/>
      <c r="P5" s="27"/>
      <c r="Q5" s="27"/>
      <c r="R5" s="27"/>
      <c r="S5" s="27"/>
    </row>
    <row r="6" spans="1:23" s="29" customFormat="1" ht="16.5" customHeight="1" thickBot="1" x14ac:dyDescent="0.25">
      <c r="A6" s="20"/>
      <c r="B6" s="30"/>
      <c r="C6" s="31"/>
      <c r="D6" s="31"/>
      <c r="E6" s="575" t="s">
        <v>74</v>
      </c>
      <c r="F6" s="576"/>
      <c r="G6" s="43" t="e">
        <f>MEDIAN(G12:G176)</f>
        <v>#NUM!</v>
      </c>
      <c r="H6" s="44">
        <f>MEDIAN(H12:H176)</f>
        <v>0</v>
      </c>
      <c r="I6" s="47"/>
      <c r="J6" s="47"/>
      <c r="K6" s="47"/>
      <c r="L6" s="47"/>
      <c r="M6" s="577"/>
      <c r="N6" s="577"/>
      <c r="O6" s="577"/>
      <c r="P6" s="577"/>
      <c r="Q6" s="577"/>
      <c r="R6" s="577"/>
      <c r="S6" s="577"/>
      <c r="T6" s="49"/>
      <c r="V6" s="49"/>
    </row>
    <row r="7" spans="1:23" s="29" customFormat="1" ht="16.5" customHeight="1" thickBot="1" x14ac:dyDescent="0.25">
      <c r="A7" s="20"/>
      <c r="B7" s="30"/>
      <c r="C7" s="31"/>
      <c r="D7" s="31"/>
      <c r="E7" s="575" t="s">
        <v>75</v>
      </c>
      <c r="F7" s="576"/>
      <c r="G7" s="43" t="e">
        <f>SUBTOTAL(4,G12:G176)</f>
        <v>#NUM!</v>
      </c>
      <c r="H7" s="44">
        <f>SUBTOTAL(4,H12:H176)</f>
        <v>0</v>
      </c>
      <c r="I7" s="47"/>
      <c r="J7" s="47"/>
      <c r="K7" s="50"/>
      <c r="L7" s="50"/>
      <c r="M7" s="50"/>
      <c r="N7" s="50"/>
      <c r="O7" s="51"/>
      <c r="P7" s="50"/>
      <c r="Q7" s="52"/>
      <c r="R7" s="50"/>
      <c r="S7" s="50"/>
      <c r="T7" s="53"/>
      <c r="V7" s="53"/>
    </row>
    <row r="8" spans="1:23" s="29" customFormat="1" ht="16.5" customHeight="1" thickBot="1" x14ac:dyDescent="0.25">
      <c r="A8" s="20"/>
      <c r="B8" s="30"/>
      <c r="C8" s="31"/>
      <c r="D8" s="31"/>
      <c r="E8" s="575" t="s">
        <v>76</v>
      </c>
      <c r="F8" s="576"/>
      <c r="G8" s="54" t="e">
        <f>SUBTOTAL(5,G12:G176)</f>
        <v>#NUM!</v>
      </c>
      <c r="H8" s="44">
        <f>SUBTOTAL(5,H12:H176)</f>
        <v>0</v>
      </c>
      <c r="I8" s="47"/>
      <c r="J8" s="47"/>
      <c r="K8" s="581" t="s">
        <v>77</v>
      </c>
      <c r="L8" s="581" t="s">
        <v>78</v>
      </c>
      <c r="M8" s="584" t="s">
        <v>79</v>
      </c>
      <c r="N8" s="581" t="s">
        <v>80</v>
      </c>
      <c r="O8" s="587"/>
      <c r="P8" s="588" t="s">
        <v>81</v>
      </c>
      <c r="Q8" s="591" t="s">
        <v>82</v>
      </c>
      <c r="R8" s="581" t="s">
        <v>83</v>
      </c>
      <c r="S8" s="581" t="s">
        <v>84</v>
      </c>
      <c r="T8" s="578" t="s">
        <v>85</v>
      </c>
      <c r="U8" s="578" t="s">
        <v>134</v>
      </c>
      <c r="V8" s="578" t="s">
        <v>137</v>
      </c>
      <c r="W8" s="578" t="s">
        <v>136</v>
      </c>
    </row>
    <row r="9" spans="1:23" s="8" customFormat="1" ht="8.25" customHeight="1" thickBot="1" x14ac:dyDescent="0.25">
      <c r="A9" s="45"/>
      <c r="C9" s="55"/>
      <c r="D9" s="55"/>
      <c r="E9" s="9"/>
      <c r="F9" s="27"/>
      <c r="G9" s="27"/>
      <c r="H9" s="40"/>
      <c r="I9" s="47"/>
      <c r="J9" s="47"/>
      <c r="K9" s="582"/>
      <c r="L9" s="582"/>
      <c r="M9" s="585"/>
      <c r="N9" s="582"/>
      <c r="O9" s="582"/>
      <c r="P9" s="589"/>
      <c r="Q9" s="582"/>
      <c r="R9" s="582"/>
      <c r="S9" s="582"/>
      <c r="T9" s="579"/>
      <c r="U9" s="579"/>
      <c r="V9" s="579"/>
      <c r="W9" s="579"/>
    </row>
    <row r="10" spans="1:23" s="64" customFormat="1" ht="20.25" customHeight="1" thickBot="1" x14ac:dyDescent="0.25">
      <c r="A10" s="56" t="s">
        <v>86</v>
      </c>
      <c r="B10" s="57"/>
      <c r="C10" s="58" t="s">
        <v>87</v>
      </c>
      <c r="D10" s="352" t="s">
        <v>142</v>
      </c>
      <c r="E10" s="60" t="s">
        <v>88</v>
      </c>
      <c r="F10" s="59" t="s">
        <v>68</v>
      </c>
      <c r="G10" s="60" t="s">
        <v>89</v>
      </c>
      <c r="H10" s="61" t="s">
        <v>90</v>
      </c>
      <c r="I10" s="62"/>
      <c r="J10" s="62"/>
      <c r="K10" s="583"/>
      <c r="L10" s="583"/>
      <c r="M10" s="586"/>
      <c r="N10" s="63" t="s">
        <v>91</v>
      </c>
      <c r="O10" s="63" t="s">
        <v>9</v>
      </c>
      <c r="P10" s="590"/>
      <c r="Q10" s="583"/>
      <c r="R10" s="583"/>
      <c r="S10" s="583"/>
      <c r="T10" s="580"/>
      <c r="U10" s="580"/>
      <c r="V10" s="580"/>
      <c r="W10" s="580"/>
    </row>
    <row r="11" spans="1:23" s="64" customFormat="1" ht="20.25" customHeight="1" thickBot="1" x14ac:dyDescent="0.25">
      <c r="A11" s="56"/>
      <c r="B11" s="57"/>
      <c r="C11" s="65"/>
      <c r="D11" s="353"/>
      <c r="E11" s="66"/>
      <c r="F11" s="66"/>
      <c r="G11" s="67"/>
      <c r="H11" s="68"/>
      <c r="I11" s="62"/>
      <c r="J11" s="62"/>
      <c r="K11" s="69"/>
      <c r="L11" s="69"/>
      <c r="M11" s="70"/>
      <c r="N11" s="69"/>
      <c r="O11" s="69"/>
      <c r="P11" s="71"/>
      <c r="Q11" s="72"/>
      <c r="R11" s="71"/>
      <c r="S11" s="71"/>
      <c r="T11" s="73"/>
      <c r="V11" s="73"/>
    </row>
    <row r="12" spans="1:23" s="86" customFormat="1" ht="19.95" customHeight="1" x14ac:dyDescent="0.2">
      <c r="A12" s="74"/>
      <c r="B12" s="75">
        <v>1</v>
      </c>
      <c r="C12" s="76">
        <f>検査結果記入表!E25</f>
        <v>0</v>
      </c>
      <c r="D12" s="76">
        <f>検査結果記入表!$D$7</f>
        <v>0</v>
      </c>
      <c r="E12" s="115">
        <f>検査結果記入表!$G$7</f>
        <v>0</v>
      </c>
      <c r="F12" s="77">
        <f>検査結果記入表!E26</f>
        <v>0</v>
      </c>
      <c r="G12" s="78" t="e">
        <f>LOG10(H12)</f>
        <v>#NUM!</v>
      </c>
      <c r="H12" s="105">
        <f>検査結果記入表!E44</f>
        <v>0</v>
      </c>
      <c r="I12" s="79"/>
      <c r="J12" s="80" t="s">
        <v>92</v>
      </c>
      <c r="K12" s="81">
        <f>検査結果記入表!D9</f>
        <v>0</v>
      </c>
      <c r="L12" s="82">
        <f>検査結果記入表!F9</f>
        <v>0</v>
      </c>
      <c r="M12" s="83" t="str">
        <f>検査結果記入表!D11</f>
        <v>梱包容器</v>
      </c>
      <c r="N12" s="83">
        <f>検査結果記入表!I11</f>
        <v>0</v>
      </c>
      <c r="O12" s="83">
        <f>検査結果記入表!I12</f>
        <v>0</v>
      </c>
      <c r="P12" s="84">
        <f>検査結果記入表!E29</f>
        <v>0</v>
      </c>
      <c r="Q12" s="83">
        <f>検査結果記入表!E27</f>
        <v>0</v>
      </c>
      <c r="R12" s="84">
        <f>検査結果記入表!E29</f>
        <v>0</v>
      </c>
      <c r="S12" s="84">
        <f>検査結果記入表!E31</f>
        <v>0</v>
      </c>
      <c r="T12" s="116">
        <f>検査結果記入表!E21</f>
        <v>0</v>
      </c>
      <c r="U12" s="116">
        <f>検査結果記入表!J21</f>
        <v>0</v>
      </c>
      <c r="V12" s="116">
        <f>検査結果記入表!E22</f>
        <v>0</v>
      </c>
      <c r="W12" s="116">
        <f>検査結果記入表!J22</f>
        <v>0</v>
      </c>
    </row>
    <row r="13" spans="1:23" s="86" customFormat="1" ht="19.95" customHeight="1" x14ac:dyDescent="0.2">
      <c r="A13" s="74"/>
      <c r="B13" s="75"/>
      <c r="C13" s="87">
        <f>検査結果記入表!G25</f>
        <v>0</v>
      </c>
      <c r="D13" s="87">
        <f>D12</f>
        <v>0</v>
      </c>
      <c r="E13" s="88">
        <f>E12</f>
        <v>0</v>
      </c>
      <c r="F13" s="88">
        <f>検査結果記入表!G26</f>
        <v>0</v>
      </c>
      <c r="G13" s="89" t="e">
        <f>LOG10(H13)</f>
        <v>#NUM!</v>
      </c>
      <c r="H13" s="106">
        <f>検査結果記入表!G44</f>
        <v>0</v>
      </c>
      <c r="I13" s="79"/>
      <c r="J13" s="80" t="s">
        <v>93</v>
      </c>
      <c r="K13" s="90">
        <f>K12</f>
        <v>0</v>
      </c>
      <c r="L13" s="91">
        <f>L12</f>
        <v>0</v>
      </c>
      <c r="M13" s="92" t="str">
        <f>M12</f>
        <v>梱包容器</v>
      </c>
      <c r="N13" s="92">
        <f>N12</f>
        <v>0</v>
      </c>
      <c r="O13" s="92">
        <f>O12</f>
        <v>0</v>
      </c>
      <c r="P13" s="93">
        <f>検査結果記入表!G29</f>
        <v>0</v>
      </c>
      <c r="Q13" s="92">
        <f>検査結果記入表!G27</f>
        <v>0</v>
      </c>
      <c r="R13" s="93">
        <f>検査結果記入表!G29</f>
        <v>0</v>
      </c>
      <c r="S13" s="93">
        <f>検査結果記入表!G31</f>
        <v>0</v>
      </c>
      <c r="T13" s="94">
        <f>T12</f>
        <v>0</v>
      </c>
      <c r="U13" s="95">
        <f>U12</f>
        <v>0</v>
      </c>
      <c r="V13" s="94">
        <f>V12</f>
        <v>0</v>
      </c>
      <c r="W13" s="95">
        <f>W12</f>
        <v>0</v>
      </c>
    </row>
    <row r="14" spans="1:23" s="86" customFormat="1" ht="19.95" customHeight="1" thickBot="1" x14ac:dyDescent="0.25">
      <c r="A14" s="74"/>
      <c r="B14" s="75"/>
      <c r="C14" s="96">
        <f>検査結果記入表!I25</f>
        <v>0</v>
      </c>
      <c r="D14" s="96">
        <f>D12</f>
        <v>0</v>
      </c>
      <c r="E14" s="97">
        <f>E12</f>
        <v>0</v>
      </c>
      <c r="F14" s="97">
        <f>検査結果記入表!I26</f>
        <v>0</v>
      </c>
      <c r="G14" s="98" t="e">
        <f>LOG10(H14)</f>
        <v>#VALUE!</v>
      </c>
      <c r="H14" s="107" t="str">
        <f>検査結果記入表!I44</f>
        <v>※自動的に指数表示されます</v>
      </c>
      <c r="I14" s="79"/>
      <c r="J14" s="80" t="s">
        <v>94</v>
      </c>
      <c r="K14" s="99">
        <f>K12</f>
        <v>0</v>
      </c>
      <c r="L14" s="100">
        <f>L12</f>
        <v>0</v>
      </c>
      <c r="M14" s="101" t="str">
        <f>M12</f>
        <v>梱包容器</v>
      </c>
      <c r="N14" s="101">
        <f>N12</f>
        <v>0</v>
      </c>
      <c r="O14" s="101">
        <f>O12</f>
        <v>0</v>
      </c>
      <c r="P14" s="102">
        <f>検査結果記入表!I29</f>
        <v>0</v>
      </c>
      <c r="Q14" s="101">
        <f>検査結果記入表!I27</f>
        <v>0</v>
      </c>
      <c r="R14" s="102">
        <f>検査結果記入表!I29</f>
        <v>0</v>
      </c>
      <c r="S14" s="102">
        <f>検査結果記入表!I31</f>
        <v>0</v>
      </c>
      <c r="T14" s="103">
        <f>T12</f>
        <v>0</v>
      </c>
      <c r="U14" s="104">
        <f>U12</f>
        <v>0</v>
      </c>
      <c r="V14" s="103">
        <f>V12</f>
        <v>0</v>
      </c>
      <c r="W14" s="104">
        <f>W12</f>
        <v>0</v>
      </c>
    </row>
    <row r="15" spans="1:23" s="86" customFormat="1" ht="19.95" customHeight="1" x14ac:dyDescent="0.2">
      <c r="A15" s="74"/>
      <c r="B15" s="75">
        <v>2</v>
      </c>
      <c r="C15" s="76"/>
      <c r="D15" s="76"/>
      <c r="E15" s="77"/>
      <c r="F15" s="77"/>
      <c r="G15" s="78"/>
      <c r="H15" s="105"/>
      <c r="I15" s="79"/>
      <c r="J15" s="80"/>
      <c r="K15" s="81"/>
      <c r="L15" s="82"/>
      <c r="M15" s="83"/>
      <c r="N15" s="83"/>
      <c r="O15" s="83"/>
      <c r="P15" s="84"/>
      <c r="Q15" s="83"/>
      <c r="R15" s="84"/>
      <c r="S15" s="84"/>
      <c r="T15" s="85"/>
      <c r="U15" s="85"/>
      <c r="V15" s="85"/>
      <c r="W15" s="85"/>
    </row>
    <row r="16" spans="1:23" s="86" customFormat="1" ht="19.95" customHeight="1" x14ac:dyDescent="0.2">
      <c r="A16" s="74"/>
      <c r="B16" s="75"/>
      <c r="C16" s="87"/>
      <c r="D16" s="87"/>
      <c r="E16" s="88"/>
      <c r="F16" s="88"/>
      <c r="G16" s="89"/>
      <c r="H16" s="106"/>
      <c r="I16" s="79"/>
      <c r="J16" s="80"/>
      <c r="K16" s="90"/>
      <c r="L16" s="91"/>
      <c r="M16" s="92"/>
      <c r="N16" s="92"/>
      <c r="O16" s="92"/>
      <c r="P16" s="93"/>
      <c r="Q16" s="92"/>
      <c r="R16" s="93"/>
      <c r="S16" s="93"/>
      <c r="T16" s="95"/>
      <c r="U16" s="95"/>
      <c r="V16" s="95"/>
      <c r="W16" s="95"/>
    </row>
    <row r="17" spans="1:23" s="86" customFormat="1" ht="19.95" customHeight="1" thickBot="1" x14ac:dyDescent="0.25">
      <c r="A17" s="74"/>
      <c r="B17" s="75"/>
      <c r="C17" s="96"/>
      <c r="D17" s="96"/>
      <c r="E17" s="97"/>
      <c r="F17" s="97"/>
      <c r="G17" s="98"/>
      <c r="H17" s="107"/>
      <c r="I17" s="79"/>
      <c r="J17" s="80"/>
      <c r="K17" s="99"/>
      <c r="L17" s="100"/>
      <c r="M17" s="101"/>
      <c r="N17" s="101"/>
      <c r="O17" s="101"/>
      <c r="P17" s="102"/>
      <c r="Q17" s="101"/>
      <c r="R17" s="102"/>
      <c r="S17" s="102"/>
      <c r="T17" s="104"/>
      <c r="U17" s="104"/>
      <c r="V17" s="104"/>
      <c r="W17" s="104"/>
    </row>
    <row r="18" spans="1:23" s="86" customFormat="1" ht="19.95" customHeight="1" x14ac:dyDescent="0.2">
      <c r="A18" s="74"/>
      <c r="B18" s="75">
        <v>3</v>
      </c>
      <c r="C18" s="76"/>
      <c r="D18" s="76"/>
      <c r="E18" s="77"/>
      <c r="F18" s="77"/>
      <c r="G18" s="78"/>
      <c r="H18" s="105"/>
      <c r="I18" s="79"/>
      <c r="J18" s="80"/>
      <c r="K18" s="81"/>
      <c r="L18" s="82"/>
      <c r="M18" s="83"/>
      <c r="N18" s="83"/>
      <c r="O18" s="83"/>
      <c r="P18" s="84"/>
      <c r="Q18" s="83"/>
      <c r="R18" s="84"/>
      <c r="S18" s="84"/>
      <c r="T18" s="85"/>
      <c r="U18" s="85"/>
      <c r="V18" s="85"/>
      <c r="W18" s="85"/>
    </row>
    <row r="19" spans="1:23" s="86" customFormat="1" ht="19.95" customHeight="1" x14ac:dyDescent="0.2">
      <c r="A19" s="74"/>
      <c r="B19" s="75"/>
      <c r="C19" s="87"/>
      <c r="D19" s="87"/>
      <c r="E19" s="88"/>
      <c r="F19" s="88"/>
      <c r="G19" s="89"/>
      <c r="H19" s="106"/>
      <c r="I19" s="79"/>
      <c r="J19" s="80"/>
      <c r="K19" s="90"/>
      <c r="L19" s="91"/>
      <c r="M19" s="92"/>
      <c r="N19" s="92"/>
      <c r="O19" s="92"/>
      <c r="P19" s="93"/>
      <c r="Q19" s="92"/>
      <c r="R19" s="93"/>
      <c r="S19" s="93"/>
      <c r="T19" s="95"/>
      <c r="U19" s="95"/>
      <c r="V19" s="95"/>
      <c r="W19" s="95"/>
    </row>
    <row r="20" spans="1:23" s="86" customFormat="1" ht="19.95" customHeight="1" thickBot="1" x14ac:dyDescent="0.25">
      <c r="A20" s="74"/>
      <c r="B20" s="75"/>
      <c r="C20" s="96"/>
      <c r="D20" s="96"/>
      <c r="E20" s="97"/>
      <c r="F20" s="97"/>
      <c r="G20" s="98"/>
      <c r="H20" s="107"/>
      <c r="I20" s="79"/>
      <c r="J20" s="80"/>
      <c r="K20" s="99"/>
      <c r="L20" s="100"/>
      <c r="M20" s="101"/>
      <c r="N20" s="101"/>
      <c r="O20" s="101"/>
      <c r="P20" s="102"/>
      <c r="Q20" s="101"/>
      <c r="R20" s="102"/>
      <c r="S20" s="102"/>
      <c r="T20" s="104"/>
      <c r="U20" s="104"/>
      <c r="V20" s="104"/>
      <c r="W20" s="104"/>
    </row>
    <row r="21" spans="1:23" s="86" customFormat="1" ht="19.95" customHeight="1" x14ac:dyDescent="0.2">
      <c r="A21" s="74"/>
      <c r="B21" s="75">
        <v>4</v>
      </c>
      <c r="C21" s="76"/>
      <c r="D21" s="76"/>
      <c r="E21" s="77"/>
      <c r="F21" s="77"/>
      <c r="G21" s="78"/>
      <c r="H21" s="105"/>
      <c r="I21" s="79"/>
      <c r="J21" s="80"/>
      <c r="K21" s="81"/>
      <c r="L21" s="82"/>
      <c r="M21" s="83"/>
      <c r="N21" s="83"/>
      <c r="O21" s="83"/>
      <c r="P21" s="84"/>
      <c r="Q21" s="83"/>
      <c r="R21" s="84"/>
      <c r="S21" s="84"/>
      <c r="T21" s="85"/>
      <c r="U21" s="85"/>
      <c r="V21" s="85"/>
      <c r="W21" s="85"/>
    </row>
    <row r="22" spans="1:23" s="86" customFormat="1" ht="19.95" customHeight="1" x14ac:dyDescent="0.2">
      <c r="A22" s="74"/>
      <c r="B22" s="75"/>
      <c r="C22" s="87"/>
      <c r="D22" s="87"/>
      <c r="E22" s="88"/>
      <c r="F22" s="88"/>
      <c r="G22" s="89"/>
      <c r="H22" s="106"/>
      <c r="I22" s="79"/>
      <c r="J22" s="80"/>
      <c r="K22" s="90"/>
      <c r="L22" s="91"/>
      <c r="M22" s="92"/>
      <c r="N22" s="92"/>
      <c r="O22" s="92"/>
      <c r="P22" s="93"/>
      <c r="Q22" s="92"/>
      <c r="R22" s="93"/>
      <c r="S22" s="93"/>
      <c r="T22" s="95"/>
      <c r="U22" s="95"/>
      <c r="V22" s="95"/>
      <c r="W22" s="95"/>
    </row>
    <row r="23" spans="1:23" s="86" customFormat="1" ht="19.95" customHeight="1" thickBot="1" x14ac:dyDescent="0.25">
      <c r="A23" s="74"/>
      <c r="B23" s="75"/>
      <c r="C23" s="96"/>
      <c r="D23" s="96"/>
      <c r="E23" s="97"/>
      <c r="F23" s="97"/>
      <c r="G23" s="98"/>
      <c r="H23" s="107"/>
      <c r="I23" s="79"/>
      <c r="J23" s="80"/>
      <c r="K23" s="99"/>
      <c r="L23" s="100"/>
      <c r="M23" s="101"/>
      <c r="N23" s="101"/>
      <c r="O23" s="101"/>
      <c r="P23" s="102"/>
      <c r="Q23" s="101"/>
      <c r="R23" s="102"/>
      <c r="S23" s="102"/>
      <c r="T23" s="104"/>
      <c r="U23" s="104"/>
      <c r="V23" s="104"/>
      <c r="W23" s="104"/>
    </row>
    <row r="24" spans="1:23" s="109" customFormat="1" ht="19.95" customHeight="1" x14ac:dyDescent="0.2">
      <c r="A24" s="74"/>
      <c r="B24" s="108">
        <v>5</v>
      </c>
      <c r="C24" s="76"/>
      <c r="D24" s="76"/>
      <c r="E24" s="77"/>
      <c r="F24" s="77"/>
      <c r="G24" s="78"/>
      <c r="H24" s="105"/>
      <c r="I24" s="79"/>
      <c r="J24" s="80"/>
      <c r="K24" s="81"/>
      <c r="L24" s="82"/>
      <c r="M24" s="83"/>
      <c r="N24" s="83"/>
      <c r="O24" s="83"/>
      <c r="P24" s="84"/>
      <c r="Q24" s="83"/>
      <c r="R24" s="84"/>
      <c r="S24" s="84"/>
      <c r="T24" s="85"/>
      <c r="U24" s="85"/>
      <c r="V24" s="85"/>
      <c r="W24" s="85"/>
    </row>
    <row r="25" spans="1:23" s="109" customFormat="1" ht="19.95" customHeight="1" x14ac:dyDescent="0.2">
      <c r="A25" s="74"/>
      <c r="B25" s="108"/>
      <c r="C25" s="87"/>
      <c r="D25" s="87"/>
      <c r="E25" s="88"/>
      <c r="F25" s="88"/>
      <c r="G25" s="89"/>
      <c r="H25" s="106"/>
      <c r="I25" s="79"/>
      <c r="J25" s="80"/>
      <c r="K25" s="90"/>
      <c r="L25" s="91"/>
      <c r="M25" s="92"/>
      <c r="N25" s="92"/>
      <c r="O25" s="92"/>
      <c r="P25" s="93"/>
      <c r="Q25" s="92"/>
      <c r="R25" s="93"/>
      <c r="S25" s="93"/>
      <c r="T25" s="95"/>
      <c r="U25" s="95"/>
      <c r="V25" s="95"/>
      <c r="W25" s="95"/>
    </row>
    <row r="26" spans="1:23" s="109" customFormat="1" ht="19.95" customHeight="1" thickBot="1" x14ac:dyDescent="0.25">
      <c r="A26" s="74"/>
      <c r="B26" s="108"/>
      <c r="C26" s="96"/>
      <c r="D26" s="96"/>
      <c r="E26" s="97"/>
      <c r="F26" s="97"/>
      <c r="G26" s="98"/>
      <c r="H26" s="107"/>
      <c r="I26" s="79"/>
      <c r="J26" s="80"/>
      <c r="K26" s="99"/>
      <c r="L26" s="100"/>
      <c r="M26" s="101"/>
      <c r="N26" s="101"/>
      <c r="O26" s="101"/>
      <c r="P26" s="102"/>
      <c r="Q26" s="101"/>
      <c r="R26" s="102"/>
      <c r="S26" s="102"/>
      <c r="T26" s="104"/>
      <c r="U26" s="104"/>
      <c r="V26" s="104"/>
      <c r="W26" s="104"/>
    </row>
    <row r="27" spans="1:23" s="109" customFormat="1" ht="19.95" customHeight="1" x14ac:dyDescent="0.2">
      <c r="A27" s="74"/>
      <c r="B27" s="108">
        <v>6</v>
      </c>
      <c r="C27" s="77"/>
      <c r="D27" s="77"/>
      <c r="E27" s="77"/>
      <c r="F27" s="77"/>
      <c r="G27" s="78"/>
      <c r="H27" s="105"/>
      <c r="I27" s="79"/>
      <c r="J27" s="80"/>
      <c r="K27" s="81"/>
      <c r="L27" s="82"/>
      <c r="M27" s="83"/>
      <c r="N27" s="83"/>
      <c r="O27" s="83"/>
      <c r="P27" s="84"/>
      <c r="Q27" s="83"/>
      <c r="R27" s="84"/>
      <c r="S27" s="84"/>
      <c r="T27" s="85"/>
      <c r="U27" s="85"/>
      <c r="V27" s="85"/>
      <c r="W27" s="85"/>
    </row>
    <row r="28" spans="1:23" s="109" customFormat="1" ht="19.95" customHeight="1" x14ac:dyDescent="0.2">
      <c r="A28" s="110"/>
      <c r="B28" s="108"/>
      <c r="C28" s="92"/>
      <c r="D28" s="92"/>
      <c r="E28" s="92"/>
      <c r="F28" s="92"/>
      <c r="G28" s="89"/>
      <c r="H28" s="106"/>
      <c r="I28" s="79"/>
      <c r="J28" s="80"/>
      <c r="K28" s="90"/>
      <c r="L28" s="91"/>
      <c r="M28" s="92"/>
      <c r="N28" s="92"/>
      <c r="O28" s="92"/>
      <c r="P28" s="93"/>
      <c r="Q28" s="92"/>
      <c r="R28" s="93"/>
      <c r="S28" s="93"/>
      <c r="T28" s="95"/>
      <c r="U28" s="95"/>
      <c r="V28" s="95"/>
      <c r="W28" s="95"/>
    </row>
    <row r="29" spans="1:23" s="109" customFormat="1" ht="19.95" customHeight="1" thickBot="1" x14ac:dyDescent="0.25">
      <c r="A29" s="110"/>
      <c r="B29" s="108"/>
      <c r="C29" s="101"/>
      <c r="D29" s="101"/>
      <c r="E29" s="101"/>
      <c r="F29" s="101"/>
      <c r="G29" s="98"/>
      <c r="H29" s="107"/>
      <c r="I29" s="79"/>
      <c r="J29" s="80"/>
      <c r="K29" s="99"/>
      <c r="L29" s="100"/>
      <c r="M29" s="101"/>
      <c r="N29" s="101"/>
      <c r="O29" s="101"/>
      <c r="P29" s="102"/>
      <c r="Q29" s="101"/>
      <c r="R29" s="102"/>
      <c r="S29" s="102"/>
      <c r="T29" s="104"/>
      <c r="U29" s="104"/>
      <c r="V29" s="104"/>
      <c r="W29" s="104"/>
    </row>
    <row r="30" spans="1:23" s="109" customFormat="1" ht="19.95" customHeight="1" x14ac:dyDescent="0.2">
      <c r="A30" s="74"/>
      <c r="B30" s="108">
        <v>7</v>
      </c>
      <c r="C30" s="77"/>
      <c r="D30" s="77"/>
      <c r="E30" s="77"/>
      <c r="F30" s="77"/>
      <c r="G30" s="78"/>
      <c r="H30" s="105"/>
      <c r="I30" s="79"/>
      <c r="J30" s="80"/>
      <c r="K30" s="81"/>
      <c r="L30" s="82"/>
      <c r="M30" s="83"/>
      <c r="N30" s="83"/>
      <c r="O30" s="83"/>
      <c r="P30" s="84"/>
      <c r="Q30" s="83"/>
      <c r="R30" s="84"/>
      <c r="S30" s="84"/>
      <c r="T30" s="85"/>
      <c r="U30" s="85"/>
      <c r="V30" s="85"/>
      <c r="W30" s="85"/>
    </row>
    <row r="31" spans="1:23" s="109" customFormat="1" ht="19.95" customHeight="1" x14ac:dyDescent="0.2">
      <c r="A31" s="74"/>
      <c r="B31" s="108"/>
      <c r="C31" s="88"/>
      <c r="D31" s="88"/>
      <c r="E31" s="88"/>
      <c r="F31" s="88"/>
      <c r="G31" s="89"/>
      <c r="H31" s="106"/>
      <c r="I31" s="79"/>
      <c r="J31" s="80"/>
      <c r="K31" s="90"/>
      <c r="L31" s="91"/>
      <c r="M31" s="92"/>
      <c r="N31" s="92"/>
      <c r="O31" s="92"/>
      <c r="P31" s="93"/>
      <c r="Q31" s="92"/>
      <c r="R31" s="93"/>
      <c r="S31" s="93"/>
      <c r="T31" s="95"/>
      <c r="U31" s="95"/>
      <c r="V31" s="95"/>
      <c r="W31" s="95"/>
    </row>
    <row r="32" spans="1:23" s="109" customFormat="1" ht="19.95" customHeight="1" thickBot="1" x14ac:dyDescent="0.25">
      <c r="A32" s="110"/>
      <c r="B32" s="108"/>
      <c r="C32" s="101"/>
      <c r="D32" s="101"/>
      <c r="E32" s="101"/>
      <c r="F32" s="101"/>
      <c r="G32" s="98"/>
      <c r="H32" s="107"/>
      <c r="I32" s="79"/>
      <c r="J32" s="80"/>
      <c r="K32" s="99"/>
      <c r="L32" s="100"/>
      <c r="M32" s="101"/>
      <c r="N32" s="101"/>
      <c r="O32" s="101"/>
      <c r="P32" s="102"/>
      <c r="Q32" s="101"/>
      <c r="R32" s="102"/>
      <c r="S32" s="102"/>
      <c r="T32" s="104"/>
      <c r="U32" s="104"/>
      <c r="V32" s="104"/>
      <c r="W32" s="104"/>
    </row>
    <row r="33" spans="1:23" s="109" customFormat="1" ht="19.95" customHeight="1" x14ac:dyDescent="0.2">
      <c r="A33" s="74"/>
      <c r="B33" s="108">
        <v>8</v>
      </c>
      <c r="C33" s="76"/>
      <c r="D33" s="76"/>
      <c r="E33" s="77"/>
      <c r="F33" s="77"/>
      <c r="G33" s="78"/>
      <c r="H33" s="105"/>
      <c r="I33" s="79"/>
      <c r="J33" s="80"/>
      <c r="K33" s="84"/>
      <c r="L33" s="82"/>
      <c r="M33" s="83"/>
      <c r="N33" s="83"/>
      <c r="O33" s="83"/>
      <c r="P33" s="84"/>
      <c r="Q33" s="83"/>
      <c r="R33" s="84"/>
      <c r="S33" s="84"/>
      <c r="T33" s="85"/>
      <c r="U33" s="85"/>
      <c r="V33" s="85"/>
      <c r="W33" s="85"/>
    </row>
    <row r="34" spans="1:23" s="109" customFormat="1" ht="19.95" customHeight="1" x14ac:dyDescent="0.2">
      <c r="A34" s="74"/>
      <c r="C34" s="87"/>
      <c r="D34" s="87"/>
      <c r="E34" s="88"/>
      <c r="F34" s="88"/>
      <c r="G34" s="89"/>
      <c r="H34" s="106"/>
      <c r="I34" s="79"/>
      <c r="J34" s="80"/>
      <c r="K34" s="90"/>
      <c r="L34" s="91"/>
      <c r="M34" s="92"/>
      <c r="N34" s="92"/>
      <c r="O34" s="92"/>
      <c r="P34" s="93"/>
      <c r="Q34" s="92"/>
      <c r="R34" s="93"/>
      <c r="S34" s="93"/>
      <c r="T34" s="95"/>
      <c r="U34" s="95"/>
      <c r="V34" s="95"/>
      <c r="W34" s="95"/>
    </row>
    <row r="35" spans="1:23" s="109" customFormat="1" ht="19.95" customHeight="1" thickBot="1" x14ac:dyDescent="0.25">
      <c r="A35" s="74"/>
      <c r="C35" s="96"/>
      <c r="D35" s="96"/>
      <c r="E35" s="97"/>
      <c r="F35" s="97"/>
      <c r="G35" s="98"/>
      <c r="H35" s="107"/>
      <c r="I35" s="79"/>
      <c r="J35" s="80"/>
      <c r="K35" s="99"/>
      <c r="L35" s="100"/>
      <c r="M35" s="101"/>
      <c r="N35" s="101"/>
      <c r="O35" s="101"/>
      <c r="P35" s="102"/>
      <c r="Q35" s="101"/>
      <c r="R35" s="102"/>
      <c r="S35" s="102"/>
      <c r="T35" s="104"/>
      <c r="U35" s="104"/>
      <c r="V35" s="104"/>
      <c r="W35" s="104"/>
    </row>
    <row r="36" spans="1:23" ht="19.95" customHeight="1" x14ac:dyDescent="0.2">
      <c r="B36">
        <v>9</v>
      </c>
      <c r="C36" s="77"/>
      <c r="D36" s="77"/>
      <c r="E36" s="77"/>
      <c r="F36" s="77"/>
      <c r="G36" s="78"/>
      <c r="H36" s="105"/>
      <c r="I36" s="79"/>
      <c r="J36" s="80"/>
      <c r="K36" s="81"/>
      <c r="L36" s="82"/>
      <c r="M36" s="83"/>
      <c r="N36" s="83"/>
      <c r="O36" s="83"/>
      <c r="P36" s="84"/>
      <c r="Q36" s="83"/>
      <c r="R36" s="84"/>
      <c r="S36" s="84"/>
      <c r="T36" s="85"/>
      <c r="U36" s="85"/>
      <c r="V36" s="85"/>
      <c r="W36" s="85"/>
    </row>
    <row r="37" spans="1:23" ht="19.95" customHeight="1" x14ac:dyDescent="0.2">
      <c r="C37" s="88"/>
      <c r="D37" s="88"/>
      <c r="E37" s="88"/>
      <c r="F37" s="88"/>
      <c r="G37" s="89"/>
      <c r="H37" s="106"/>
      <c r="I37" s="79"/>
      <c r="J37" s="80"/>
      <c r="K37" s="90"/>
      <c r="L37" s="91"/>
      <c r="M37" s="92"/>
      <c r="N37" s="92"/>
      <c r="O37" s="92"/>
      <c r="P37" s="93"/>
      <c r="Q37" s="92"/>
      <c r="R37" s="93"/>
      <c r="S37" s="93"/>
      <c r="T37" s="95"/>
      <c r="U37" s="95"/>
      <c r="V37" s="95"/>
      <c r="W37" s="95"/>
    </row>
    <row r="38" spans="1:23" ht="19.95" customHeight="1" thickBot="1" x14ac:dyDescent="0.25">
      <c r="C38" s="97"/>
      <c r="D38" s="97"/>
      <c r="E38" s="97"/>
      <c r="F38" s="97"/>
      <c r="G38" s="98"/>
      <c r="H38" s="107"/>
      <c r="I38" s="79"/>
      <c r="J38" s="80"/>
      <c r="K38" s="99"/>
      <c r="L38" s="100"/>
      <c r="M38" s="101"/>
      <c r="N38" s="101"/>
      <c r="O38" s="101"/>
      <c r="P38" s="102"/>
      <c r="Q38" s="101"/>
      <c r="R38" s="102"/>
      <c r="S38" s="102"/>
      <c r="T38" s="104"/>
      <c r="U38" s="104"/>
      <c r="V38" s="104"/>
      <c r="W38" s="104"/>
    </row>
    <row r="39" spans="1:23" ht="19.95" customHeight="1" x14ac:dyDescent="0.2">
      <c r="B39">
        <v>10</v>
      </c>
      <c r="C39" s="76"/>
      <c r="D39" s="76"/>
      <c r="E39" s="77"/>
      <c r="F39" s="77"/>
      <c r="G39" s="78"/>
      <c r="H39" s="105"/>
      <c r="I39" s="79"/>
      <c r="J39" s="80"/>
      <c r="K39" s="81"/>
      <c r="L39" s="82"/>
      <c r="M39" s="83"/>
      <c r="N39" s="83"/>
      <c r="O39" s="83"/>
      <c r="P39" s="84"/>
      <c r="Q39" s="83"/>
      <c r="R39" s="84"/>
      <c r="S39" s="84"/>
      <c r="T39" s="85"/>
      <c r="U39" s="85"/>
      <c r="V39" s="85"/>
      <c r="W39" s="85"/>
    </row>
    <row r="40" spans="1:23" ht="19.95" customHeight="1" x14ac:dyDescent="0.2">
      <c r="C40" s="87"/>
      <c r="D40" s="87"/>
      <c r="E40" s="88"/>
      <c r="F40" s="88"/>
      <c r="G40" s="89"/>
      <c r="H40" s="106"/>
      <c r="I40" s="79"/>
      <c r="J40" s="80"/>
      <c r="K40" s="90"/>
      <c r="L40" s="91"/>
      <c r="M40" s="92"/>
      <c r="N40" s="92"/>
      <c r="O40" s="92"/>
      <c r="P40" s="93"/>
      <c r="Q40" s="92"/>
      <c r="R40" s="93"/>
      <c r="S40" s="93"/>
      <c r="T40" s="95"/>
      <c r="U40" s="95"/>
      <c r="V40" s="95"/>
      <c r="W40" s="95"/>
    </row>
    <row r="41" spans="1:23" ht="19.95" customHeight="1" thickBot="1" x14ac:dyDescent="0.25">
      <c r="C41" s="96"/>
      <c r="D41" s="96"/>
      <c r="E41" s="97"/>
      <c r="F41" s="97"/>
      <c r="G41" s="98"/>
      <c r="H41" s="107"/>
      <c r="I41" s="79"/>
      <c r="J41" s="80"/>
      <c r="K41" s="99"/>
      <c r="L41" s="100"/>
      <c r="M41" s="101"/>
      <c r="N41" s="101"/>
      <c r="O41" s="101"/>
      <c r="P41" s="102"/>
      <c r="Q41" s="101"/>
      <c r="R41" s="102"/>
      <c r="S41" s="102"/>
      <c r="T41" s="104"/>
      <c r="U41" s="104"/>
      <c r="V41" s="104"/>
      <c r="W41" s="104"/>
    </row>
    <row r="42" spans="1:23" ht="19.95" customHeight="1" x14ac:dyDescent="0.2">
      <c r="B42">
        <v>11</v>
      </c>
      <c r="C42" s="76"/>
      <c r="D42" s="76"/>
      <c r="E42" s="77"/>
      <c r="F42" s="77"/>
      <c r="G42" s="78"/>
      <c r="H42" s="105"/>
      <c r="I42" s="79"/>
      <c r="J42" s="80"/>
      <c r="K42" s="81"/>
      <c r="L42" s="82"/>
      <c r="M42" s="83"/>
      <c r="N42" s="83"/>
      <c r="O42" s="83"/>
      <c r="P42" s="84"/>
      <c r="Q42" s="83"/>
      <c r="R42" s="84"/>
      <c r="S42" s="84"/>
      <c r="T42" s="85"/>
      <c r="U42" s="85"/>
      <c r="V42" s="85"/>
      <c r="W42" s="85"/>
    </row>
    <row r="43" spans="1:23" ht="19.95" customHeight="1" x14ac:dyDescent="0.2">
      <c r="C43" s="87"/>
      <c r="D43" s="87"/>
      <c r="E43" s="88"/>
      <c r="F43" s="88"/>
      <c r="G43" s="89"/>
      <c r="H43" s="106"/>
      <c r="I43" s="79"/>
      <c r="J43" s="80"/>
      <c r="K43" s="90"/>
      <c r="L43" s="91"/>
      <c r="M43" s="92"/>
      <c r="N43" s="92"/>
      <c r="O43" s="92"/>
      <c r="P43" s="93"/>
      <c r="Q43" s="92"/>
      <c r="R43" s="93"/>
      <c r="S43" s="93"/>
      <c r="T43" s="95"/>
      <c r="U43" s="95"/>
      <c r="V43" s="95"/>
      <c r="W43" s="95"/>
    </row>
    <row r="44" spans="1:23" ht="19.95" customHeight="1" thickBot="1" x14ac:dyDescent="0.25">
      <c r="C44" s="96"/>
      <c r="D44" s="96"/>
      <c r="E44" s="97"/>
      <c r="F44" s="97"/>
      <c r="G44" s="98"/>
      <c r="H44" s="107"/>
      <c r="I44" s="79"/>
      <c r="J44" s="80"/>
      <c r="K44" s="99"/>
      <c r="L44" s="100"/>
      <c r="M44" s="101"/>
      <c r="N44" s="101"/>
      <c r="O44" s="101"/>
      <c r="P44" s="102"/>
      <c r="Q44" s="101"/>
      <c r="R44" s="102"/>
      <c r="S44" s="102"/>
      <c r="T44" s="104"/>
      <c r="U44" s="104"/>
      <c r="V44" s="104"/>
      <c r="W44" s="104"/>
    </row>
    <row r="45" spans="1:23" ht="19.95" customHeight="1" x14ac:dyDescent="0.2">
      <c r="A45" s="74"/>
      <c r="B45">
        <v>12</v>
      </c>
      <c r="C45" s="77"/>
      <c r="D45" s="77"/>
      <c r="E45" s="77"/>
      <c r="F45" s="77"/>
      <c r="G45" s="78"/>
      <c r="H45" s="105"/>
      <c r="I45" s="79"/>
      <c r="J45" s="80"/>
      <c r="K45" s="81"/>
      <c r="L45" s="82"/>
      <c r="M45" s="83"/>
      <c r="N45" s="83"/>
      <c r="O45" s="83"/>
      <c r="P45" s="84"/>
      <c r="Q45" s="83"/>
      <c r="R45" s="84"/>
      <c r="S45" s="84"/>
      <c r="T45" s="85"/>
      <c r="U45" s="85"/>
      <c r="V45" s="85"/>
      <c r="W45" s="85"/>
    </row>
    <row r="46" spans="1:23" ht="19.95" customHeight="1" x14ac:dyDescent="0.2">
      <c r="A46" s="74"/>
      <c r="C46" s="88"/>
      <c r="D46" s="88"/>
      <c r="E46" s="88"/>
      <c r="F46" s="88"/>
      <c r="G46" s="89"/>
      <c r="H46" s="106"/>
      <c r="I46" s="79"/>
      <c r="J46" s="80"/>
      <c r="K46" s="90"/>
      <c r="L46" s="91"/>
      <c r="M46" s="92"/>
      <c r="N46" s="92"/>
      <c r="O46" s="92"/>
      <c r="P46" s="93"/>
      <c r="Q46" s="92"/>
      <c r="R46" s="93"/>
      <c r="S46" s="93"/>
      <c r="T46" s="95"/>
      <c r="U46" s="95"/>
      <c r="V46" s="95"/>
      <c r="W46" s="95"/>
    </row>
    <row r="47" spans="1:23" ht="19.95" customHeight="1" thickBot="1" x14ac:dyDescent="0.25">
      <c r="A47" s="74"/>
      <c r="C47" s="97"/>
      <c r="D47" s="97"/>
      <c r="E47" s="97"/>
      <c r="F47" s="97"/>
      <c r="G47" s="98"/>
      <c r="H47" s="107"/>
      <c r="I47" s="79"/>
      <c r="J47" s="80"/>
      <c r="K47" s="99"/>
      <c r="L47" s="100"/>
      <c r="M47" s="101"/>
      <c r="N47" s="101"/>
      <c r="O47" s="101"/>
      <c r="P47" s="102"/>
      <c r="Q47" s="101"/>
      <c r="R47" s="102"/>
      <c r="S47" s="102"/>
      <c r="T47" s="104"/>
      <c r="U47" s="104"/>
      <c r="V47" s="104"/>
      <c r="W47" s="104"/>
    </row>
    <row r="48" spans="1:23" ht="19.95" customHeight="1" x14ac:dyDescent="0.2">
      <c r="A48" s="74"/>
      <c r="B48">
        <v>13</v>
      </c>
      <c r="C48" s="76"/>
      <c r="D48" s="76"/>
      <c r="E48" s="77"/>
      <c r="F48" s="77"/>
      <c r="G48" s="78"/>
      <c r="H48" s="105"/>
      <c r="I48" s="79"/>
      <c r="J48" s="80"/>
      <c r="K48" s="81"/>
      <c r="L48" s="82"/>
      <c r="M48" s="83"/>
      <c r="N48" s="83"/>
      <c r="O48" s="83"/>
      <c r="P48" s="84"/>
      <c r="Q48" s="83"/>
      <c r="R48" s="84"/>
      <c r="S48" s="84"/>
      <c r="T48" s="85"/>
      <c r="U48" s="85"/>
      <c r="V48" s="85"/>
      <c r="W48" s="85"/>
    </row>
    <row r="49" spans="1:23" ht="19.95" customHeight="1" x14ac:dyDescent="0.2">
      <c r="A49" s="74"/>
      <c r="C49" s="87"/>
      <c r="D49" s="87"/>
      <c r="E49" s="88"/>
      <c r="F49" s="88"/>
      <c r="G49" s="89"/>
      <c r="H49" s="106"/>
      <c r="I49" s="79"/>
      <c r="J49" s="80"/>
      <c r="K49" s="90"/>
      <c r="L49" s="91"/>
      <c r="M49" s="92"/>
      <c r="N49" s="92"/>
      <c r="O49" s="92"/>
      <c r="P49" s="93"/>
      <c r="Q49" s="92"/>
      <c r="R49" s="93"/>
      <c r="S49" s="93"/>
      <c r="T49" s="95"/>
      <c r="U49" s="95"/>
      <c r="V49" s="95"/>
      <c r="W49" s="95"/>
    </row>
    <row r="50" spans="1:23" ht="19.95" customHeight="1" thickBot="1" x14ac:dyDescent="0.25">
      <c r="A50" s="74"/>
      <c r="C50" s="96"/>
      <c r="D50" s="96"/>
      <c r="E50" s="97"/>
      <c r="F50" s="97"/>
      <c r="G50" s="98"/>
      <c r="H50" s="107"/>
      <c r="I50" s="79"/>
      <c r="J50" s="80"/>
      <c r="K50" s="99"/>
      <c r="L50" s="100"/>
      <c r="M50" s="101"/>
      <c r="N50" s="101"/>
      <c r="O50" s="101"/>
      <c r="P50" s="102"/>
      <c r="Q50" s="101"/>
      <c r="R50" s="102"/>
      <c r="S50" s="102"/>
      <c r="T50" s="104"/>
      <c r="U50" s="104"/>
      <c r="V50" s="104"/>
      <c r="W50" s="104"/>
    </row>
    <row r="51" spans="1:23" ht="19.95" customHeight="1" x14ac:dyDescent="0.2">
      <c r="B51">
        <v>14</v>
      </c>
      <c r="C51" s="76"/>
      <c r="D51" s="76"/>
      <c r="E51" s="77"/>
      <c r="F51" s="77"/>
      <c r="G51" s="78"/>
      <c r="H51" s="105"/>
      <c r="I51" s="79"/>
      <c r="J51" s="80"/>
      <c r="K51" s="81"/>
      <c r="L51" s="82"/>
      <c r="M51" s="83"/>
      <c r="N51" s="83"/>
      <c r="O51" s="83"/>
      <c r="P51" s="84"/>
      <c r="Q51" s="83"/>
      <c r="R51" s="84"/>
      <c r="S51" s="84"/>
      <c r="T51" s="85"/>
      <c r="U51" s="85"/>
      <c r="V51" s="85"/>
      <c r="W51" s="85"/>
    </row>
    <row r="52" spans="1:23" ht="19.95" customHeight="1" x14ac:dyDescent="0.2">
      <c r="C52" s="87"/>
      <c r="D52" s="87"/>
      <c r="E52" s="88"/>
      <c r="F52" s="88"/>
      <c r="G52" s="89"/>
      <c r="H52" s="106"/>
      <c r="I52" s="79"/>
      <c r="J52" s="80"/>
      <c r="K52" s="90"/>
      <c r="L52" s="91"/>
      <c r="M52" s="92"/>
      <c r="N52" s="92"/>
      <c r="O52" s="92"/>
      <c r="P52" s="93"/>
      <c r="Q52" s="92"/>
      <c r="R52" s="93"/>
      <c r="S52" s="93"/>
      <c r="T52" s="95"/>
      <c r="U52" s="95"/>
      <c r="V52" s="95"/>
      <c r="W52" s="95"/>
    </row>
    <row r="53" spans="1:23" ht="19.95" customHeight="1" thickBot="1" x14ac:dyDescent="0.25">
      <c r="C53" s="96"/>
      <c r="D53" s="96"/>
      <c r="E53" s="97"/>
      <c r="F53" s="97"/>
      <c r="G53" s="98"/>
      <c r="H53" s="107"/>
      <c r="I53" s="79"/>
      <c r="J53" s="80"/>
      <c r="K53" s="99"/>
      <c r="L53" s="100"/>
      <c r="M53" s="101"/>
      <c r="N53" s="101"/>
      <c r="O53" s="101"/>
      <c r="P53" s="102"/>
      <c r="Q53" s="101"/>
      <c r="R53" s="102"/>
      <c r="S53" s="102"/>
      <c r="T53" s="104"/>
      <c r="U53" s="104"/>
      <c r="V53" s="104"/>
      <c r="W53" s="104"/>
    </row>
    <row r="54" spans="1:23" ht="19.95" customHeight="1" x14ac:dyDescent="0.2">
      <c r="B54">
        <v>15</v>
      </c>
      <c r="C54" s="76"/>
      <c r="D54" s="76"/>
      <c r="E54" s="77"/>
      <c r="F54" s="77"/>
      <c r="G54" s="78"/>
      <c r="H54" s="105"/>
      <c r="I54" s="79"/>
      <c r="J54" s="80"/>
      <c r="K54" s="81"/>
      <c r="L54" s="82"/>
      <c r="M54" s="83"/>
      <c r="N54" s="83"/>
      <c r="O54" s="83"/>
      <c r="P54" s="84"/>
      <c r="Q54" s="83"/>
      <c r="R54" s="84"/>
      <c r="S54" s="84"/>
      <c r="T54" s="85"/>
      <c r="U54" s="85"/>
      <c r="V54" s="85"/>
      <c r="W54" s="85"/>
    </row>
    <row r="55" spans="1:23" ht="19.95" customHeight="1" x14ac:dyDescent="0.2">
      <c r="C55" s="87"/>
      <c r="D55" s="87"/>
      <c r="E55" s="88"/>
      <c r="F55" s="88"/>
      <c r="G55" s="89"/>
      <c r="H55" s="106"/>
      <c r="I55" s="79"/>
      <c r="J55" s="80"/>
      <c r="K55" s="90"/>
      <c r="L55" s="91"/>
      <c r="M55" s="92"/>
      <c r="N55" s="92"/>
      <c r="O55" s="92"/>
      <c r="P55" s="93"/>
      <c r="Q55" s="92"/>
      <c r="R55" s="93"/>
      <c r="S55" s="93"/>
      <c r="T55" s="95"/>
      <c r="U55" s="95"/>
      <c r="V55" s="95"/>
      <c r="W55" s="95"/>
    </row>
    <row r="56" spans="1:23" ht="19.95" customHeight="1" thickBot="1" x14ac:dyDescent="0.25">
      <c r="C56" s="96"/>
      <c r="D56" s="96"/>
      <c r="E56" s="97"/>
      <c r="F56" s="97"/>
      <c r="G56" s="98"/>
      <c r="H56" s="107"/>
      <c r="I56" s="79"/>
      <c r="J56" s="80"/>
      <c r="K56" s="99"/>
      <c r="L56" s="100"/>
      <c r="M56" s="101"/>
      <c r="N56" s="101"/>
      <c r="O56" s="101"/>
      <c r="P56" s="102"/>
      <c r="Q56" s="101"/>
      <c r="R56" s="102"/>
      <c r="S56" s="102"/>
      <c r="T56" s="104"/>
      <c r="U56" s="104"/>
      <c r="V56" s="104"/>
      <c r="W56" s="104"/>
    </row>
    <row r="57" spans="1:23" ht="19.95" customHeight="1" x14ac:dyDescent="0.2">
      <c r="A57" s="74"/>
      <c r="B57">
        <v>16</v>
      </c>
      <c r="C57" s="76"/>
      <c r="D57" s="76"/>
      <c r="E57" s="77"/>
      <c r="F57" s="77"/>
      <c r="G57" s="78"/>
      <c r="H57" s="105"/>
      <c r="I57" s="79"/>
      <c r="J57" s="80"/>
      <c r="K57" s="81"/>
      <c r="L57" s="82"/>
      <c r="M57" s="83"/>
      <c r="N57" s="83"/>
      <c r="O57" s="83"/>
      <c r="P57" s="84"/>
      <c r="Q57" s="83"/>
      <c r="R57" s="84"/>
      <c r="S57" s="84"/>
      <c r="T57" s="85"/>
      <c r="U57" s="85"/>
      <c r="V57" s="85"/>
      <c r="W57" s="85"/>
    </row>
    <row r="58" spans="1:23" ht="19.95" customHeight="1" x14ac:dyDescent="0.2">
      <c r="A58" s="74"/>
      <c r="C58" s="87"/>
      <c r="D58" s="87"/>
      <c r="E58" s="88"/>
      <c r="F58" s="88"/>
      <c r="G58" s="89"/>
      <c r="H58" s="106"/>
      <c r="I58" s="79"/>
      <c r="J58" s="80"/>
      <c r="K58" s="90"/>
      <c r="L58" s="91"/>
      <c r="M58" s="92"/>
      <c r="N58" s="92"/>
      <c r="O58" s="92"/>
      <c r="P58" s="93"/>
      <c r="Q58" s="92"/>
      <c r="R58" s="93"/>
      <c r="S58" s="93"/>
      <c r="T58" s="95"/>
      <c r="U58" s="95"/>
      <c r="V58" s="95"/>
      <c r="W58" s="95"/>
    </row>
    <row r="59" spans="1:23" ht="19.95" customHeight="1" thickBot="1" x14ac:dyDescent="0.25">
      <c r="A59" s="74"/>
      <c r="C59" s="96"/>
      <c r="D59" s="96"/>
      <c r="E59" s="97"/>
      <c r="F59" s="97"/>
      <c r="G59" s="98"/>
      <c r="H59" s="107"/>
      <c r="I59" s="79"/>
      <c r="J59" s="80"/>
      <c r="K59" s="99"/>
      <c r="L59" s="100"/>
      <c r="M59" s="101"/>
      <c r="N59" s="101"/>
      <c r="O59" s="101"/>
      <c r="P59" s="102"/>
      <c r="Q59" s="101"/>
      <c r="R59" s="102"/>
      <c r="S59" s="102"/>
      <c r="T59" s="104"/>
      <c r="U59" s="104"/>
      <c r="V59" s="104"/>
      <c r="W59" s="104"/>
    </row>
    <row r="60" spans="1:23" ht="19.95" customHeight="1" x14ac:dyDescent="0.2">
      <c r="B60">
        <v>17</v>
      </c>
      <c r="C60" s="76"/>
      <c r="D60" s="76"/>
      <c r="E60" s="77"/>
      <c r="F60" s="77"/>
      <c r="G60" s="78"/>
      <c r="H60" s="105"/>
      <c r="I60" s="79"/>
      <c r="J60" s="80"/>
      <c r="K60" s="81"/>
      <c r="L60" s="82"/>
      <c r="M60" s="83"/>
      <c r="N60" s="83"/>
      <c r="O60" s="83"/>
      <c r="P60" s="84"/>
      <c r="Q60" s="83"/>
      <c r="R60" s="84"/>
      <c r="S60" s="84"/>
      <c r="T60" s="85"/>
      <c r="U60" s="85"/>
      <c r="V60" s="85"/>
      <c r="W60" s="85"/>
    </row>
    <row r="61" spans="1:23" ht="19.95" customHeight="1" x14ac:dyDescent="0.2">
      <c r="C61" s="87"/>
      <c r="D61" s="87"/>
      <c r="E61" s="88"/>
      <c r="F61" s="88"/>
      <c r="G61" s="89"/>
      <c r="H61" s="106"/>
      <c r="I61" s="79"/>
      <c r="J61" s="80"/>
      <c r="K61" s="90"/>
      <c r="L61" s="91"/>
      <c r="M61" s="92"/>
      <c r="N61" s="92"/>
      <c r="O61" s="92"/>
      <c r="P61" s="93"/>
      <c r="Q61" s="92"/>
      <c r="R61" s="93"/>
      <c r="S61" s="93"/>
      <c r="T61" s="95"/>
      <c r="U61" s="95"/>
      <c r="V61" s="95"/>
      <c r="W61" s="95"/>
    </row>
    <row r="62" spans="1:23" ht="19.95" customHeight="1" thickBot="1" x14ac:dyDescent="0.25">
      <c r="C62" s="96"/>
      <c r="D62" s="96"/>
      <c r="E62" s="97"/>
      <c r="F62" s="97"/>
      <c r="G62" s="98"/>
      <c r="H62" s="107"/>
      <c r="I62" s="79"/>
      <c r="J62" s="80"/>
      <c r="K62" s="99"/>
      <c r="L62" s="100"/>
      <c r="M62" s="101"/>
      <c r="N62" s="101"/>
      <c r="O62" s="101"/>
      <c r="P62" s="102"/>
      <c r="Q62" s="101"/>
      <c r="R62" s="102"/>
      <c r="S62" s="102"/>
      <c r="T62" s="104"/>
      <c r="U62" s="104"/>
      <c r="V62" s="104"/>
      <c r="W62" s="104"/>
    </row>
    <row r="63" spans="1:23" ht="19.95" customHeight="1" x14ac:dyDescent="0.2">
      <c r="A63" s="74"/>
      <c r="B63">
        <v>18</v>
      </c>
      <c r="C63" s="76"/>
      <c r="D63" s="76"/>
      <c r="E63" s="77"/>
      <c r="F63" s="77"/>
      <c r="G63" s="78"/>
      <c r="H63" s="105"/>
      <c r="I63" s="79"/>
      <c r="J63" s="80"/>
      <c r="K63" s="81"/>
      <c r="L63" s="82"/>
      <c r="M63" s="83"/>
      <c r="N63" s="83"/>
      <c r="O63" s="83"/>
      <c r="P63" s="84"/>
      <c r="Q63" s="83"/>
      <c r="R63" s="84"/>
      <c r="S63" s="84"/>
      <c r="T63" s="85"/>
      <c r="U63" s="85"/>
      <c r="V63" s="85"/>
      <c r="W63" s="85"/>
    </row>
    <row r="64" spans="1:23" ht="19.95" customHeight="1" x14ac:dyDescent="0.2">
      <c r="A64" s="74"/>
      <c r="C64" s="87"/>
      <c r="D64" s="87"/>
      <c r="E64" s="88"/>
      <c r="F64" s="88"/>
      <c r="G64" s="89"/>
      <c r="H64" s="106"/>
      <c r="I64" s="79"/>
      <c r="J64" s="80"/>
      <c r="K64" s="90"/>
      <c r="L64" s="91"/>
      <c r="M64" s="92"/>
      <c r="N64" s="92"/>
      <c r="O64" s="92"/>
      <c r="P64" s="93"/>
      <c r="Q64" s="92"/>
      <c r="R64" s="93"/>
      <c r="S64" s="93"/>
      <c r="T64" s="95"/>
      <c r="U64" s="95"/>
      <c r="V64" s="95"/>
      <c r="W64" s="95"/>
    </row>
    <row r="65" spans="1:23" ht="19.95" customHeight="1" thickBot="1" x14ac:dyDescent="0.25">
      <c r="A65" s="74"/>
      <c r="C65" s="96"/>
      <c r="D65" s="96"/>
      <c r="E65" s="97"/>
      <c r="F65" s="97"/>
      <c r="G65" s="98"/>
      <c r="H65" s="107"/>
      <c r="I65" s="79"/>
      <c r="J65" s="80"/>
      <c r="K65" s="99"/>
      <c r="L65" s="100"/>
      <c r="M65" s="101"/>
      <c r="N65" s="101"/>
      <c r="O65" s="101"/>
      <c r="P65" s="102"/>
      <c r="Q65" s="101"/>
      <c r="R65" s="102"/>
      <c r="S65" s="102"/>
      <c r="T65" s="104"/>
      <c r="U65" s="104"/>
      <c r="V65" s="104"/>
      <c r="W65" s="104"/>
    </row>
    <row r="66" spans="1:23" ht="19.95" customHeight="1" x14ac:dyDescent="0.2">
      <c r="A66" s="74"/>
      <c r="B66">
        <v>19</v>
      </c>
      <c r="C66" s="76"/>
      <c r="D66" s="76"/>
      <c r="E66" s="77"/>
      <c r="F66" s="77"/>
      <c r="G66" s="78"/>
      <c r="H66" s="105"/>
      <c r="I66" s="79"/>
      <c r="J66" s="80"/>
      <c r="K66" s="81"/>
      <c r="L66" s="82"/>
      <c r="M66" s="83"/>
      <c r="N66" s="83"/>
      <c r="O66" s="83"/>
      <c r="P66" s="84"/>
      <c r="Q66" s="83"/>
      <c r="R66" s="84"/>
      <c r="S66" s="84"/>
      <c r="T66" s="85"/>
      <c r="U66" s="85"/>
      <c r="V66" s="85"/>
      <c r="W66" s="85"/>
    </row>
    <row r="67" spans="1:23" ht="19.95" customHeight="1" x14ac:dyDescent="0.2">
      <c r="A67" s="74"/>
      <c r="C67" s="87"/>
      <c r="D67" s="87"/>
      <c r="E67" s="88"/>
      <c r="F67" s="88"/>
      <c r="G67" s="89"/>
      <c r="H67" s="106"/>
      <c r="I67" s="79"/>
      <c r="J67" s="80"/>
      <c r="K67" s="90"/>
      <c r="L67" s="91"/>
      <c r="M67" s="92"/>
      <c r="N67" s="92"/>
      <c r="O67" s="92"/>
      <c r="P67" s="93"/>
      <c r="Q67" s="92"/>
      <c r="R67" s="93"/>
      <c r="S67" s="93"/>
      <c r="T67" s="95"/>
      <c r="U67" s="95"/>
      <c r="V67" s="95"/>
      <c r="W67" s="95"/>
    </row>
    <row r="68" spans="1:23" ht="19.95" customHeight="1" thickBot="1" x14ac:dyDescent="0.25">
      <c r="A68" s="74"/>
      <c r="C68" s="96"/>
      <c r="D68" s="96"/>
      <c r="E68" s="97"/>
      <c r="F68" s="97"/>
      <c r="G68" s="98"/>
      <c r="H68" s="107"/>
      <c r="I68" s="79"/>
      <c r="J68" s="80"/>
      <c r="K68" s="99"/>
      <c r="L68" s="100"/>
      <c r="M68" s="101"/>
      <c r="N68" s="101"/>
      <c r="O68" s="101"/>
      <c r="P68" s="102"/>
      <c r="Q68" s="101"/>
      <c r="R68" s="102"/>
      <c r="S68" s="102"/>
      <c r="T68" s="104"/>
      <c r="U68" s="104"/>
      <c r="V68" s="104"/>
      <c r="W68" s="104"/>
    </row>
    <row r="69" spans="1:23" ht="19.95" customHeight="1" x14ac:dyDescent="0.2">
      <c r="B69">
        <v>20</v>
      </c>
      <c r="C69" s="76"/>
      <c r="D69" s="76"/>
      <c r="E69" s="77"/>
      <c r="F69" s="77"/>
      <c r="G69" s="78"/>
      <c r="H69" s="105"/>
      <c r="I69" s="79"/>
      <c r="J69" s="80"/>
      <c r="K69" s="81"/>
      <c r="L69" s="82"/>
      <c r="M69" s="83"/>
      <c r="N69" s="83"/>
      <c r="O69" s="83"/>
      <c r="P69" s="84"/>
      <c r="Q69" s="83"/>
      <c r="R69" s="84"/>
      <c r="S69" s="84"/>
      <c r="T69" s="85"/>
      <c r="U69" s="85"/>
      <c r="V69" s="85"/>
      <c r="W69" s="85"/>
    </row>
    <row r="70" spans="1:23" ht="19.95" customHeight="1" x14ac:dyDescent="0.2">
      <c r="C70" s="87"/>
      <c r="D70" s="87"/>
      <c r="E70" s="88"/>
      <c r="F70" s="88"/>
      <c r="G70" s="89"/>
      <c r="H70" s="106"/>
      <c r="I70" s="79"/>
      <c r="J70" s="80"/>
      <c r="K70" s="90"/>
      <c r="L70" s="91"/>
      <c r="M70" s="92"/>
      <c r="N70" s="92"/>
      <c r="O70" s="92"/>
      <c r="P70" s="93"/>
      <c r="Q70" s="92"/>
      <c r="R70" s="93"/>
      <c r="S70" s="93"/>
      <c r="T70" s="95"/>
      <c r="U70" s="95"/>
      <c r="V70" s="95"/>
      <c r="W70" s="95"/>
    </row>
    <row r="71" spans="1:23" ht="19.95" customHeight="1" thickBot="1" x14ac:dyDescent="0.25">
      <c r="C71" s="96"/>
      <c r="D71" s="96"/>
      <c r="E71" s="97"/>
      <c r="F71" s="97"/>
      <c r="G71" s="98"/>
      <c r="H71" s="107"/>
      <c r="I71" s="79"/>
      <c r="J71" s="80"/>
      <c r="K71" s="99"/>
      <c r="L71" s="100"/>
      <c r="M71" s="101"/>
      <c r="N71" s="101"/>
      <c r="O71" s="101"/>
      <c r="P71" s="102"/>
      <c r="Q71" s="101"/>
      <c r="R71" s="102"/>
      <c r="S71" s="102"/>
      <c r="T71" s="104"/>
      <c r="U71" s="104"/>
      <c r="V71" s="104"/>
      <c r="W71" s="104"/>
    </row>
    <row r="72" spans="1:23" ht="19.95" customHeight="1" x14ac:dyDescent="0.2">
      <c r="B72">
        <v>21</v>
      </c>
      <c r="C72" s="76"/>
      <c r="D72" s="76"/>
      <c r="E72" s="77"/>
      <c r="F72" s="77"/>
      <c r="G72" s="78"/>
      <c r="H72" s="105"/>
      <c r="I72" s="79"/>
      <c r="J72" s="80"/>
      <c r="K72" s="81"/>
      <c r="L72" s="82"/>
      <c r="M72" s="83"/>
      <c r="N72" s="83"/>
      <c r="O72" s="83"/>
      <c r="P72" s="84"/>
      <c r="Q72" s="83"/>
      <c r="R72" s="84"/>
      <c r="S72" s="84"/>
      <c r="T72" s="85"/>
      <c r="U72" s="85"/>
      <c r="V72" s="85"/>
      <c r="W72" s="85"/>
    </row>
    <row r="73" spans="1:23" ht="19.95" customHeight="1" x14ac:dyDescent="0.2">
      <c r="C73" s="87"/>
      <c r="D73" s="87"/>
      <c r="E73" s="88"/>
      <c r="F73" s="88"/>
      <c r="G73" s="89"/>
      <c r="H73" s="106"/>
      <c r="I73" s="79"/>
      <c r="J73" s="80"/>
      <c r="K73" s="90"/>
      <c r="L73" s="91"/>
      <c r="M73" s="92"/>
      <c r="N73" s="92"/>
      <c r="O73" s="92"/>
      <c r="P73" s="93"/>
      <c r="Q73" s="92"/>
      <c r="R73" s="93"/>
      <c r="S73" s="93"/>
      <c r="T73" s="95"/>
      <c r="U73" s="95"/>
      <c r="V73" s="95"/>
      <c r="W73" s="95"/>
    </row>
    <row r="74" spans="1:23" ht="19.95" customHeight="1" thickBot="1" x14ac:dyDescent="0.25">
      <c r="C74" s="96"/>
      <c r="D74" s="96"/>
      <c r="E74" s="97"/>
      <c r="F74" s="97"/>
      <c r="G74" s="98"/>
      <c r="H74" s="107"/>
      <c r="I74" s="79"/>
      <c r="J74" s="80"/>
      <c r="K74" s="99"/>
      <c r="L74" s="100"/>
      <c r="M74" s="101"/>
      <c r="N74" s="101"/>
      <c r="O74" s="101"/>
      <c r="P74" s="102"/>
      <c r="Q74" s="101"/>
      <c r="R74" s="102"/>
      <c r="S74" s="102"/>
      <c r="T74" s="104"/>
      <c r="U74" s="104"/>
      <c r="V74" s="104"/>
      <c r="W74" s="104"/>
    </row>
    <row r="75" spans="1:23" ht="19.95" customHeight="1" x14ac:dyDescent="0.2">
      <c r="B75">
        <v>22</v>
      </c>
      <c r="C75" s="76"/>
      <c r="D75" s="76"/>
      <c r="E75" s="77"/>
      <c r="F75" s="77"/>
      <c r="G75" s="78"/>
      <c r="H75" s="105"/>
      <c r="I75" s="79"/>
      <c r="J75" s="80"/>
      <c r="K75" s="81"/>
      <c r="L75" s="82"/>
      <c r="M75" s="83"/>
      <c r="N75" s="83"/>
      <c r="O75" s="83"/>
      <c r="P75" s="84"/>
      <c r="Q75" s="83"/>
      <c r="R75" s="84"/>
      <c r="S75" s="84"/>
      <c r="T75" s="85"/>
      <c r="U75" s="85"/>
      <c r="V75" s="85"/>
      <c r="W75" s="85"/>
    </row>
    <row r="76" spans="1:23" ht="19.95" customHeight="1" x14ac:dyDescent="0.2">
      <c r="C76" s="87"/>
      <c r="D76" s="87"/>
      <c r="E76" s="88"/>
      <c r="F76" s="88"/>
      <c r="G76" s="89"/>
      <c r="H76" s="106"/>
      <c r="I76" s="79"/>
      <c r="J76" s="80"/>
      <c r="K76" s="90"/>
      <c r="L76" s="91"/>
      <c r="M76" s="92"/>
      <c r="N76" s="92"/>
      <c r="O76" s="92"/>
      <c r="P76" s="93"/>
      <c r="Q76" s="92"/>
      <c r="R76" s="93"/>
      <c r="S76" s="93"/>
      <c r="T76" s="95"/>
      <c r="U76" s="95"/>
      <c r="V76" s="95"/>
      <c r="W76" s="95"/>
    </row>
    <row r="77" spans="1:23" ht="19.95" customHeight="1" thickBot="1" x14ac:dyDescent="0.25">
      <c r="C77" s="96"/>
      <c r="D77" s="96"/>
      <c r="E77" s="97"/>
      <c r="F77" s="97"/>
      <c r="G77" s="98"/>
      <c r="H77" s="107"/>
      <c r="I77" s="79"/>
      <c r="J77" s="80"/>
      <c r="K77" s="99"/>
      <c r="L77" s="100"/>
      <c r="M77" s="101"/>
      <c r="N77" s="101"/>
      <c r="O77" s="101"/>
      <c r="P77" s="102"/>
      <c r="Q77" s="101"/>
      <c r="R77" s="102"/>
      <c r="S77" s="102"/>
      <c r="T77" s="104"/>
      <c r="U77" s="104"/>
      <c r="V77" s="104"/>
      <c r="W77" s="104"/>
    </row>
    <row r="78" spans="1:23" ht="19.95" customHeight="1" x14ac:dyDescent="0.2">
      <c r="A78" s="74"/>
      <c r="B78">
        <v>23</v>
      </c>
      <c r="C78" s="76"/>
      <c r="D78" s="76"/>
      <c r="E78" s="77"/>
      <c r="F78" s="77"/>
      <c r="G78" s="78"/>
      <c r="H78" s="105"/>
      <c r="I78" s="79"/>
      <c r="J78" s="80"/>
      <c r="K78" s="81"/>
      <c r="L78" s="82"/>
      <c r="M78" s="83"/>
      <c r="N78" s="83"/>
      <c r="O78" s="83"/>
      <c r="P78" s="84"/>
      <c r="Q78" s="83"/>
      <c r="R78" s="84"/>
      <c r="S78" s="84"/>
      <c r="T78" s="85"/>
      <c r="U78" s="85"/>
      <c r="V78" s="85"/>
      <c r="W78" s="85"/>
    </row>
    <row r="79" spans="1:23" ht="19.95" customHeight="1" x14ac:dyDescent="0.2">
      <c r="A79" s="74"/>
      <c r="C79" s="87"/>
      <c r="D79" s="87"/>
      <c r="E79" s="88"/>
      <c r="F79" s="88"/>
      <c r="G79" s="89"/>
      <c r="H79" s="106"/>
      <c r="I79" s="79"/>
      <c r="J79" s="80"/>
      <c r="K79" s="90"/>
      <c r="L79" s="91"/>
      <c r="M79" s="92"/>
      <c r="N79" s="92"/>
      <c r="O79" s="92"/>
      <c r="P79" s="93"/>
      <c r="Q79" s="92"/>
      <c r="R79" s="93"/>
      <c r="S79" s="93"/>
      <c r="T79" s="95"/>
      <c r="U79" s="95"/>
      <c r="V79" s="95"/>
      <c r="W79" s="95"/>
    </row>
    <row r="80" spans="1:23" ht="19.95" customHeight="1" thickBot="1" x14ac:dyDescent="0.25">
      <c r="A80" s="74"/>
      <c r="C80" s="96"/>
      <c r="D80" s="96"/>
      <c r="E80" s="97"/>
      <c r="F80" s="97"/>
      <c r="G80" s="98"/>
      <c r="H80" s="107"/>
      <c r="I80" s="79"/>
      <c r="J80" s="80"/>
      <c r="K80" s="99"/>
      <c r="L80" s="100"/>
      <c r="M80" s="101"/>
      <c r="N80" s="101"/>
      <c r="O80" s="101"/>
      <c r="P80" s="102"/>
      <c r="Q80" s="101"/>
      <c r="R80" s="102"/>
      <c r="S80" s="102"/>
      <c r="T80" s="104"/>
      <c r="U80" s="104"/>
      <c r="V80" s="104"/>
      <c r="W80" s="104"/>
    </row>
    <row r="81" spans="1:23" ht="19.95" customHeight="1" x14ac:dyDescent="0.2">
      <c r="A81" s="74"/>
      <c r="B81">
        <v>24</v>
      </c>
      <c r="C81" s="76"/>
      <c r="D81" s="76"/>
      <c r="E81" s="77"/>
      <c r="F81" s="77"/>
      <c r="G81" s="78"/>
      <c r="H81" s="105"/>
      <c r="I81" s="79"/>
      <c r="J81" s="80"/>
      <c r="K81" s="81"/>
      <c r="L81" s="82"/>
      <c r="M81" s="83"/>
      <c r="N81" s="83"/>
      <c r="O81" s="83"/>
      <c r="P81" s="84"/>
      <c r="Q81" s="83"/>
      <c r="R81" s="84"/>
      <c r="S81" s="84"/>
      <c r="T81" s="85"/>
      <c r="U81" s="85"/>
      <c r="V81" s="85"/>
      <c r="W81" s="85"/>
    </row>
    <row r="82" spans="1:23" ht="19.95" customHeight="1" x14ac:dyDescent="0.2">
      <c r="A82" s="74"/>
      <c r="C82" s="87"/>
      <c r="D82" s="87"/>
      <c r="E82" s="88"/>
      <c r="F82" s="88"/>
      <c r="G82" s="89"/>
      <c r="H82" s="106"/>
      <c r="I82" s="79"/>
      <c r="J82" s="80"/>
      <c r="K82" s="90"/>
      <c r="L82" s="91"/>
      <c r="M82" s="92"/>
      <c r="N82" s="92"/>
      <c r="O82" s="92"/>
      <c r="P82" s="93"/>
      <c r="Q82" s="92"/>
      <c r="R82" s="93"/>
      <c r="S82" s="93"/>
      <c r="T82" s="95"/>
      <c r="U82" s="95"/>
      <c r="V82" s="95"/>
      <c r="W82" s="95"/>
    </row>
    <row r="83" spans="1:23" ht="19.95" customHeight="1" thickBot="1" x14ac:dyDescent="0.25">
      <c r="A83" s="74"/>
      <c r="C83" s="96"/>
      <c r="D83" s="96"/>
      <c r="E83" s="97"/>
      <c r="F83" s="97"/>
      <c r="G83" s="98"/>
      <c r="H83" s="107"/>
      <c r="I83" s="79"/>
      <c r="J83" s="80"/>
      <c r="K83" s="99"/>
      <c r="L83" s="100"/>
      <c r="M83" s="101"/>
      <c r="N83" s="101"/>
      <c r="O83" s="101"/>
      <c r="P83" s="102"/>
      <c r="Q83" s="101"/>
      <c r="R83" s="102"/>
      <c r="S83" s="102"/>
      <c r="T83" s="104"/>
      <c r="U83" s="104"/>
      <c r="V83" s="104"/>
      <c r="W83" s="104"/>
    </row>
    <row r="84" spans="1:23" ht="19.95" customHeight="1" x14ac:dyDescent="0.2">
      <c r="A84" s="74"/>
      <c r="B84">
        <v>25</v>
      </c>
      <c r="C84" s="76"/>
      <c r="D84" s="76"/>
      <c r="E84" s="77"/>
      <c r="F84" s="77"/>
      <c r="G84" s="78"/>
      <c r="H84" s="105"/>
      <c r="I84" s="79"/>
      <c r="J84" s="80"/>
      <c r="K84" s="81"/>
      <c r="L84" s="82"/>
      <c r="M84" s="83"/>
      <c r="N84" s="83"/>
      <c r="O84" s="83"/>
      <c r="P84" s="84"/>
      <c r="Q84" s="83"/>
      <c r="R84" s="84"/>
      <c r="S84" s="84"/>
      <c r="T84" s="85"/>
      <c r="U84" s="85"/>
      <c r="V84" s="85"/>
      <c r="W84" s="85"/>
    </row>
    <row r="85" spans="1:23" ht="19.95" customHeight="1" x14ac:dyDescent="0.2">
      <c r="A85" s="74"/>
      <c r="C85" s="87"/>
      <c r="D85" s="87"/>
      <c r="E85" s="88"/>
      <c r="F85" s="88"/>
      <c r="G85" s="89"/>
      <c r="H85" s="106"/>
      <c r="I85" s="79"/>
      <c r="J85" s="80"/>
      <c r="K85" s="90"/>
      <c r="L85" s="91"/>
      <c r="M85" s="92"/>
      <c r="N85" s="92"/>
      <c r="O85" s="92"/>
      <c r="P85" s="93"/>
      <c r="Q85" s="92"/>
      <c r="R85" s="93"/>
      <c r="S85" s="93"/>
      <c r="T85" s="95"/>
      <c r="U85" s="95"/>
      <c r="V85" s="95"/>
      <c r="W85" s="95"/>
    </row>
    <row r="86" spans="1:23" ht="19.95" customHeight="1" thickBot="1" x14ac:dyDescent="0.25">
      <c r="A86" s="74"/>
      <c r="C86" s="96"/>
      <c r="D86" s="96"/>
      <c r="E86" s="97"/>
      <c r="F86" s="97"/>
      <c r="G86" s="98"/>
      <c r="H86" s="107"/>
      <c r="I86" s="79"/>
      <c r="J86" s="80"/>
      <c r="K86" s="99"/>
      <c r="L86" s="100"/>
      <c r="M86" s="101"/>
      <c r="N86" s="101"/>
      <c r="O86" s="101"/>
      <c r="P86" s="102"/>
      <c r="Q86" s="101"/>
      <c r="R86" s="102"/>
      <c r="S86" s="102"/>
      <c r="T86" s="104"/>
      <c r="U86" s="104"/>
      <c r="V86" s="104"/>
      <c r="W86" s="104"/>
    </row>
    <row r="87" spans="1:23" ht="19.95" customHeight="1" x14ac:dyDescent="0.2">
      <c r="A87" s="74"/>
      <c r="B87">
        <v>26</v>
      </c>
      <c r="C87" s="76"/>
      <c r="D87" s="76"/>
      <c r="E87" s="77"/>
      <c r="F87" s="77"/>
      <c r="G87" s="78"/>
      <c r="H87" s="105"/>
      <c r="I87" s="79"/>
      <c r="J87" s="80"/>
      <c r="K87" s="81"/>
      <c r="L87" s="82"/>
      <c r="M87" s="83"/>
      <c r="N87" s="83"/>
      <c r="O87" s="83"/>
      <c r="P87" s="84"/>
      <c r="Q87" s="83"/>
      <c r="R87" s="84"/>
      <c r="S87" s="84"/>
      <c r="T87" s="85"/>
      <c r="U87" s="85"/>
      <c r="V87" s="85"/>
      <c r="W87" s="85"/>
    </row>
    <row r="88" spans="1:23" ht="19.95" customHeight="1" x14ac:dyDescent="0.2">
      <c r="A88" s="74"/>
      <c r="C88" s="87"/>
      <c r="D88" s="87"/>
      <c r="E88" s="88"/>
      <c r="F88" s="88"/>
      <c r="G88" s="89"/>
      <c r="H88" s="106"/>
      <c r="I88" s="79"/>
      <c r="J88" s="80"/>
      <c r="K88" s="90"/>
      <c r="L88" s="91"/>
      <c r="M88" s="92"/>
      <c r="N88" s="92"/>
      <c r="O88" s="92"/>
      <c r="P88" s="93"/>
      <c r="Q88" s="92"/>
      <c r="R88" s="93"/>
      <c r="S88" s="93"/>
      <c r="T88" s="95"/>
      <c r="U88" s="95"/>
      <c r="V88" s="95"/>
      <c r="W88" s="95"/>
    </row>
    <row r="89" spans="1:23" ht="19.95" customHeight="1" thickBot="1" x14ac:dyDescent="0.25">
      <c r="A89" s="74"/>
      <c r="C89" s="96"/>
      <c r="D89" s="96"/>
      <c r="E89" s="97"/>
      <c r="F89" s="97"/>
      <c r="G89" s="98"/>
      <c r="H89" s="107"/>
      <c r="I89" s="79"/>
      <c r="J89" s="80"/>
      <c r="K89" s="99"/>
      <c r="L89" s="100"/>
      <c r="M89" s="101"/>
      <c r="N89" s="101"/>
      <c r="O89" s="101"/>
      <c r="P89" s="102"/>
      <c r="Q89" s="101"/>
      <c r="R89" s="102"/>
      <c r="S89" s="102"/>
      <c r="T89" s="104"/>
      <c r="U89" s="104"/>
      <c r="V89" s="104"/>
      <c r="W89" s="104"/>
    </row>
    <row r="90" spans="1:23" ht="19.95" customHeight="1" x14ac:dyDescent="0.2">
      <c r="A90" s="74"/>
      <c r="B90">
        <v>27</v>
      </c>
      <c r="C90" s="76"/>
      <c r="D90" s="76"/>
      <c r="E90" s="77"/>
      <c r="F90" s="77"/>
      <c r="G90" s="78"/>
      <c r="H90" s="105"/>
      <c r="I90" s="79"/>
      <c r="J90" s="80"/>
      <c r="K90" s="81"/>
      <c r="L90" s="82"/>
      <c r="M90" s="83"/>
      <c r="N90" s="83"/>
      <c r="O90" s="83"/>
      <c r="P90" s="84"/>
      <c r="Q90" s="83"/>
      <c r="R90" s="84"/>
      <c r="S90" s="84"/>
      <c r="T90" s="85"/>
      <c r="U90" s="85"/>
      <c r="V90" s="85"/>
      <c r="W90" s="85"/>
    </row>
    <row r="91" spans="1:23" ht="19.95" customHeight="1" x14ac:dyDescent="0.2">
      <c r="A91" s="74"/>
      <c r="C91" s="87"/>
      <c r="D91" s="87"/>
      <c r="E91" s="88"/>
      <c r="F91" s="88"/>
      <c r="G91" s="89"/>
      <c r="H91" s="106"/>
      <c r="I91" s="79"/>
      <c r="J91" s="80"/>
      <c r="K91" s="90"/>
      <c r="L91" s="91"/>
      <c r="M91" s="92"/>
      <c r="N91" s="92"/>
      <c r="O91" s="92"/>
      <c r="P91" s="93"/>
      <c r="Q91" s="92"/>
      <c r="R91" s="93"/>
      <c r="S91" s="93"/>
      <c r="T91" s="95"/>
      <c r="U91" s="95"/>
      <c r="V91" s="95"/>
      <c r="W91" s="95"/>
    </row>
    <row r="92" spans="1:23" ht="19.95" customHeight="1" thickBot="1" x14ac:dyDescent="0.25">
      <c r="A92" s="74"/>
      <c r="C92" s="96"/>
      <c r="D92" s="96"/>
      <c r="E92" s="97"/>
      <c r="F92" s="97"/>
      <c r="G92" s="98"/>
      <c r="H92" s="107"/>
      <c r="I92" s="79"/>
      <c r="J92" s="80"/>
      <c r="K92" s="99"/>
      <c r="L92" s="100"/>
      <c r="M92" s="101"/>
      <c r="N92" s="101"/>
      <c r="O92" s="101"/>
      <c r="P92" s="102"/>
      <c r="Q92" s="101"/>
      <c r="R92" s="102"/>
      <c r="S92" s="102"/>
      <c r="T92" s="104"/>
      <c r="U92" s="104"/>
      <c r="V92" s="104"/>
      <c r="W92" s="104"/>
    </row>
    <row r="93" spans="1:23" ht="19.95" customHeight="1" x14ac:dyDescent="0.2">
      <c r="A93" s="74"/>
      <c r="B93">
        <v>28</v>
      </c>
      <c r="C93" s="76"/>
      <c r="D93" s="76"/>
      <c r="E93" s="77"/>
      <c r="F93" s="77"/>
      <c r="G93" s="78"/>
      <c r="H93" s="105"/>
      <c r="I93" s="79"/>
      <c r="J93" s="80"/>
      <c r="K93" s="81"/>
      <c r="L93" s="82"/>
      <c r="M93" s="83"/>
      <c r="N93" s="83"/>
      <c r="O93" s="83"/>
      <c r="P93" s="84"/>
      <c r="Q93" s="83"/>
      <c r="R93" s="84"/>
      <c r="S93" s="84"/>
      <c r="T93" s="85"/>
      <c r="U93" s="85"/>
      <c r="V93" s="85"/>
      <c r="W93" s="85"/>
    </row>
    <row r="94" spans="1:23" ht="19.95" customHeight="1" x14ac:dyDescent="0.2">
      <c r="A94" s="74"/>
      <c r="C94" s="87"/>
      <c r="D94" s="87"/>
      <c r="E94" s="88"/>
      <c r="F94" s="88"/>
      <c r="G94" s="89"/>
      <c r="H94" s="106"/>
      <c r="I94" s="79"/>
      <c r="J94" s="80"/>
      <c r="K94" s="90"/>
      <c r="L94" s="91"/>
      <c r="M94" s="92"/>
      <c r="N94" s="92"/>
      <c r="O94" s="92"/>
      <c r="P94" s="93"/>
      <c r="Q94" s="92"/>
      <c r="R94" s="93"/>
      <c r="S94" s="93"/>
      <c r="T94" s="95"/>
      <c r="U94" s="95"/>
      <c r="V94" s="95"/>
      <c r="W94" s="95"/>
    </row>
    <row r="95" spans="1:23" ht="19.95" customHeight="1" thickBot="1" x14ac:dyDescent="0.25">
      <c r="A95" s="74"/>
      <c r="C95" s="96"/>
      <c r="D95" s="96"/>
      <c r="E95" s="97"/>
      <c r="F95" s="97"/>
      <c r="G95" s="98"/>
      <c r="H95" s="107"/>
      <c r="I95" s="79"/>
      <c r="J95" s="80"/>
      <c r="K95" s="99"/>
      <c r="L95" s="100"/>
      <c r="M95" s="101"/>
      <c r="N95" s="101"/>
      <c r="O95" s="101"/>
      <c r="P95" s="102"/>
      <c r="Q95" s="101"/>
      <c r="R95" s="102"/>
      <c r="S95" s="102"/>
      <c r="T95" s="104"/>
      <c r="U95" s="104"/>
      <c r="V95" s="104"/>
      <c r="W95" s="104"/>
    </row>
    <row r="96" spans="1:23" ht="19.95" customHeight="1" x14ac:dyDescent="0.2">
      <c r="A96" s="74"/>
      <c r="B96">
        <v>29</v>
      </c>
      <c r="C96" s="76"/>
      <c r="D96" s="76"/>
      <c r="E96" s="77"/>
      <c r="F96" s="77"/>
      <c r="G96" s="78"/>
      <c r="H96" s="105"/>
      <c r="I96" s="79"/>
      <c r="J96" s="80"/>
      <c r="K96" s="81"/>
      <c r="L96" s="82"/>
      <c r="M96" s="83"/>
      <c r="N96" s="83"/>
      <c r="O96" s="83"/>
      <c r="P96" s="84"/>
      <c r="Q96" s="83"/>
      <c r="R96" s="84"/>
      <c r="S96" s="84"/>
      <c r="T96" s="85"/>
      <c r="U96" s="85"/>
      <c r="V96" s="85"/>
      <c r="W96" s="85"/>
    </row>
    <row r="97" spans="1:23" ht="19.95" customHeight="1" x14ac:dyDescent="0.2">
      <c r="A97" s="74"/>
      <c r="C97" s="87"/>
      <c r="D97" s="87"/>
      <c r="E97" s="88"/>
      <c r="F97" s="88"/>
      <c r="G97" s="89"/>
      <c r="H97" s="106"/>
      <c r="I97" s="79"/>
      <c r="J97" s="80"/>
      <c r="K97" s="90"/>
      <c r="L97" s="91"/>
      <c r="M97" s="92"/>
      <c r="N97" s="92"/>
      <c r="O97" s="92"/>
      <c r="P97" s="93"/>
      <c r="Q97" s="92"/>
      <c r="R97" s="93"/>
      <c r="S97" s="93"/>
      <c r="T97" s="95"/>
      <c r="U97" s="95"/>
      <c r="V97" s="95"/>
      <c r="W97" s="95"/>
    </row>
    <row r="98" spans="1:23" ht="19.95" customHeight="1" thickBot="1" x14ac:dyDescent="0.25">
      <c r="A98" s="74"/>
      <c r="C98" s="96"/>
      <c r="D98" s="96"/>
      <c r="E98" s="97"/>
      <c r="F98" s="97"/>
      <c r="G98" s="98"/>
      <c r="H98" s="107"/>
      <c r="I98" s="79"/>
      <c r="J98" s="80"/>
      <c r="K98" s="99"/>
      <c r="L98" s="100"/>
      <c r="M98" s="101"/>
      <c r="N98" s="101"/>
      <c r="O98" s="101"/>
      <c r="P98" s="102"/>
      <c r="Q98" s="101"/>
      <c r="R98" s="102"/>
      <c r="S98" s="102"/>
      <c r="T98" s="104"/>
      <c r="U98" s="104"/>
      <c r="V98" s="104"/>
      <c r="W98" s="104"/>
    </row>
    <row r="99" spans="1:23" ht="19.95" customHeight="1" x14ac:dyDescent="0.2">
      <c r="A99" s="74"/>
      <c r="B99">
        <v>30</v>
      </c>
      <c r="C99" s="76"/>
      <c r="D99" s="76"/>
      <c r="E99" s="77"/>
      <c r="F99" s="77"/>
      <c r="G99" s="78"/>
      <c r="H99" s="105"/>
      <c r="I99" s="79"/>
      <c r="J99" s="80"/>
      <c r="K99" s="81"/>
      <c r="L99" s="82"/>
      <c r="M99" s="83"/>
      <c r="N99" s="83"/>
      <c r="O99" s="83"/>
      <c r="P99" s="84"/>
      <c r="Q99" s="83"/>
      <c r="R99" s="84"/>
      <c r="S99" s="84"/>
      <c r="T99" s="85"/>
      <c r="U99" s="85"/>
      <c r="V99" s="85"/>
      <c r="W99" s="85"/>
    </row>
    <row r="100" spans="1:23" ht="19.95" customHeight="1" x14ac:dyDescent="0.2">
      <c r="A100" s="74"/>
      <c r="C100" s="87"/>
      <c r="D100" s="87"/>
      <c r="E100" s="88"/>
      <c r="F100" s="88"/>
      <c r="G100" s="89"/>
      <c r="H100" s="106"/>
      <c r="I100" s="79"/>
      <c r="J100" s="80"/>
      <c r="K100" s="90"/>
      <c r="L100" s="91"/>
      <c r="M100" s="92"/>
      <c r="N100" s="92"/>
      <c r="O100" s="92"/>
      <c r="P100" s="93"/>
      <c r="Q100" s="92"/>
      <c r="R100" s="93"/>
      <c r="S100" s="93"/>
      <c r="T100" s="95"/>
      <c r="U100" s="95"/>
      <c r="V100" s="95"/>
      <c r="W100" s="95"/>
    </row>
    <row r="101" spans="1:23" ht="19.95" customHeight="1" thickBot="1" x14ac:dyDescent="0.25">
      <c r="A101" s="74"/>
      <c r="C101" s="96"/>
      <c r="D101" s="96"/>
      <c r="E101" s="97"/>
      <c r="F101" s="97"/>
      <c r="G101" s="98"/>
      <c r="H101" s="107"/>
      <c r="I101" s="79"/>
      <c r="J101" s="80"/>
      <c r="K101" s="99"/>
      <c r="L101" s="100"/>
      <c r="M101" s="101"/>
      <c r="N101" s="101"/>
      <c r="O101" s="101"/>
      <c r="P101" s="102"/>
      <c r="Q101" s="101"/>
      <c r="R101" s="102"/>
      <c r="S101" s="102"/>
      <c r="T101" s="104"/>
      <c r="U101" s="104"/>
      <c r="V101" s="104"/>
      <c r="W101" s="104"/>
    </row>
    <row r="102" spans="1:23" ht="19.95" customHeight="1" x14ac:dyDescent="0.2">
      <c r="A102" s="74"/>
      <c r="B102">
        <v>31</v>
      </c>
      <c r="C102" s="77"/>
      <c r="D102" s="77"/>
      <c r="E102" s="77"/>
      <c r="F102" s="77"/>
      <c r="G102" s="78"/>
      <c r="H102" s="105"/>
      <c r="I102" s="79"/>
      <c r="J102" s="80"/>
      <c r="K102" s="81"/>
      <c r="L102" s="82"/>
      <c r="M102" s="83"/>
      <c r="N102" s="83"/>
      <c r="O102" s="83"/>
      <c r="P102" s="84"/>
      <c r="Q102" s="83"/>
      <c r="R102" s="84"/>
      <c r="S102" s="84"/>
      <c r="T102" s="85"/>
      <c r="U102" s="85"/>
      <c r="V102" s="85"/>
      <c r="W102" s="85"/>
    </row>
    <row r="103" spans="1:23" ht="19.95" customHeight="1" x14ac:dyDescent="0.2">
      <c r="A103" s="74"/>
      <c r="C103" s="88"/>
      <c r="D103" s="88"/>
      <c r="E103" s="88"/>
      <c r="F103" s="88"/>
      <c r="G103" s="89"/>
      <c r="H103" s="106"/>
      <c r="I103" s="79"/>
      <c r="J103" s="80"/>
      <c r="K103" s="90"/>
      <c r="L103" s="91"/>
      <c r="M103" s="92"/>
      <c r="N103" s="92"/>
      <c r="O103" s="92"/>
      <c r="P103" s="93"/>
      <c r="Q103" s="92"/>
      <c r="R103" s="93"/>
      <c r="S103" s="93"/>
      <c r="T103" s="95"/>
      <c r="U103" s="95"/>
      <c r="V103" s="95"/>
      <c r="W103" s="95"/>
    </row>
    <row r="104" spans="1:23" ht="19.95" customHeight="1" thickBot="1" x14ac:dyDescent="0.25">
      <c r="A104" s="74"/>
      <c r="C104" s="97"/>
      <c r="D104" s="97"/>
      <c r="E104" s="97"/>
      <c r="F104" s="97"/>
      <c r="G104" s="98"/>
      <c r="H104" s="107"/>
      <c r="I104" s="79"/>
      <c r="J104" s="80"/>
      <c r="K104" s="99"/>
      <c r="L104" s="100"/>
      <c r="M104" s="101"/>
      <c r="N104" s="101"/>
      <c r="O104" s="101"/>
      <c r="P104" s="102"/>
      <c r="Q104" s="101"/>
      <c r="R104" s="102"/>
      <c r="S104" s="102"/>
      <c r="T104" s="104"/>
      <c r="U104" s="104"/>
      <c r="V104" s="104"/>
      <c r="W104" s="104"/>
    </row>
    <row r="105" spans="1:23" ht="19.95" customHeight="1" x14ac:dyDescent="0.2">
      <c r="A105" s="74"/>
      <c r="B105">
        <v>32</v>
      </c>
      <c r="C105" s="76"/>
      <c r="D105" s="76"/>
      <c r="E105" s="77"/>
      <c r="F105" s="77"/>
      <c r="G105" s="78"/>
      <c r="H105" s="105"/>
      <c r="I105" s="79"/>
      <c r="J105" s="80"/>
      <c r="K105" s="81"/>
      <c r="L105" s="82"/>
      <c r="M105" s="83"/>
      <c r="N105" s="83"/>
      <c r="O105" s="83"/>
      <c r="P105" s="84"/>
      <c r="Q105" s="83"/>
      <c r="R105" s="84"/>
      <c r="S105" s="84"/>
      <c r="T105" s="85"/>
      <c r="U105" s="85"/>
      <c r="V105" s="85"/>
      <c r="W105" s="85"/>
    </row>
    <row r="106" spans="1:23" ht="19.95" customHeight="1" x14ac:dyDescent="0.2">
      <c r="A106" s="74"/>
      <c r="C106" s="87"/>
      <c r="D106" s="87"/>
      <c r="E106" s="88"/>
      <c r="F106" s="88"/>
      <c r="G106" s="89"/>
      <c r="H106" s="106"/>
      <c r="I106" s="79"/>
      <c r="J106" s="80"/>
      <c r="K106" s="90"/>
      <c r="L106" s="91"/>
      <c r="M106" s="92"/>
      <c r="N106" s="92"/>
      <c r="O106" s="92"/>
      <c r="P106" s="93"/>
      <c r="Q106" s="92"/>
      <c r="R106" s="93"/>
      <c r="S106" s="93"/>
      <c r="T106" s="95"/>
      <c r="U106" s="95"/>
      <c r="V106" s="95"/>
      <c r="W106" s="95"/>
    </row>
    <row r="107" spans="1:23" ht="19.95" customHeight="1" thickBot="1" x14ac:dyDescent="0.25">
      <c r="A107" s="74"/>
      <c r="C107" s="96"/>
      <c r="D107" s="96"/>
      <c r="E107" s="97"/>
      <c r="F107" s="97"/>
      <c r="G107" s="98"/>
      <c r="H107" s="107"/>
      <c r="I107" s="79"/>
      <c r="J107" s="80"/>
      <c r="K107" s="99"/>
      <c r="L107" s="100"/>
      <c r="M107" s="101"/>
      <c r="N107" s="101"/>
      <c r="O107" s="101"/>
      <c r="P107" s="102"/>
      <c r="Q107" s="101"/>
      <c r="R107" s="102"/>
      <c r="S107" s="102"/>
      <c r="T107" s="104"/>
      <c r="U107" s="104"/>
      <c r="V107" s="104"/>
      <c r="W107" s="104"/>
    </row>
    <row r="108" spans="1:23" ht="19.95" customHeight="1" x14ac:dyDescent="0.2">
      <c r="B108">
        <v>33</v>
      </c>
      <c r="C108" s="76"/>
      <c r="D108" s="76"/>
      <c r="E108" s="77"/>
      <c r="F108" s="77"/>
      <c r="G108" s="78"/>
      <c r="H108" s="105"/>
      <c r="I108" s="79"/>
      <c r="J108" s="80"/>
      <c r="K108" s="81"/>
      <c r="L108" s="82"/>
      <c r="M108" s="83"/>
      <c r="N108" s="83"/>
      <c r="O108" s="83"/>
      <c r="P108" s="84"/>
      <c r="Q108" s="83"/>
      <c r="R108" s="84"/>
      <c r="S108" s="84"/>
      <c r="T108" s="85"/>
      <c r="U108" s="85"/>
      <c r="V108" s="85"/>
      <c r="W108" s="85"/>
    </row>
    <row r="109" spans="1:23" ht="19.95" customHeight="1" x14ac:dyDescent="0.2">
      <c r="C109" s="87"/>
      <c r="D109" s="87"/>
      <c r="E109" s="88"/>
      <c r="F109" s="88"/>
      <c r="G109" s="89"/>
      <c r="H109" s="106"/>
      <c r="I109" s="79"/>
      <c r="J109" s="80"/>
      <c r="K109" s="90"/>
      <c r="L109" s="91"/>
      <c r="M109" s="92"/>
      <c r="N109" s="92"/>
      <c r="O109" s="92"/>
      <c r="P109" s="93"/>
      <c r="Q109" s="92"/>
      <c r="R109" s="93"/>
      <c r="S109" s="93"/>
      <c r="T109" s="95"/>
      <c r="U109" s="95"/>
      <c r="V109" s="95"/>
      <c r="W109" s="95"/>
    </row>
    <row r="110" spans="1:23" ht="19.95" customHeight="1" thickBot="1" x14ac:dyDescent="0.25">
      <c r="C110" s="96"/>
      <c r="D110" s="96"/>
      <c r="E110" s="97"/>
      <c r="F110" s="97"/>
      <c r="G110" s="98"/>
      <c r="H110" s="107"/>
      <c r="I110" s="79"/>
      <c r="J110" s="80"/>
      <c r="K110" s="99"/>
      <c r="L110" s="100"/>
      <c r="M110" s="101"/>
      <c r="N110" s="101"/>
      <c r="O110" s="101"/>
      <c r="P110" s="102"/>
      <c r="Q110" s="101"/>
      <c r="R110" s="102"/>
      <c r="S110" s="102"/>
      <c r="T110" s="104"/>
      <c r="U110" s="104"/>
      <c r="V110" s="104"/>
      <c r="W110" s="104"/>
    </row>
    <row r="111" spans="1:23" ht="19.95" customHeight="1" x14ac:dyDescent="0.2">
      <c r="B111">
        <v>34</v>
      </c>
      <c r="C111" s="76"/>
      <c r="D111" s="76"/>
      <c r="E111" s="77"/>
      <c r="F111" s="77"/>
      <c r="G111" s="78"/>
      <c r="H111" s="105"/>
      <c r="I111" s="79"/>
      <c r="J111" s="80"/>
      <c r="K111" s="81"/>
      <c r="L111" s="82"/>
      <c r="M111" s="83"/>
      <c r="N111" s="83"/>
      <c r="O111" s="83"/>
      <c r="P111" s="84"/>
      <c r="Q111" s="83"/>
      <c r="R111" s="84"/>
      <c r="S111" s="84"/>
      <c r="T111" s="85"/>
      <c r="U111" s="85"/>
      <c r="V111" s="85"/>
      <c r="W111" s="85"/>
    </row>
    <row r="112" spans="1:23" ht="19.95" customHeight="1" x14ac:dyDescent="0.2">
      <c r="C112" s="87"/>
      <c r="D112" s="87"/>
      <c r="E112" s="88"/>
      <c r="F112" s="88"/>
      <c r="G112" s="89"/>
      <c r="H112" s="106"/>
      <c r="I112" s="79"/>
      <c r="J112" s="80"/>
      <c r="K112" s="90"/>
      <c r="L112" s="91"/>
      <c r="M112" s="92"/>
      <c r="N112" s="92"/>
      <c r="O112" s="92"/>
      <c r="P112" s="93"/>
      <c r="Q112" s="92"/>
      <c r="R112" s="93"/>
      <c r="S112" s="93"/>
      <c r="T112" s="95"/>
      <c r="U112" s="95"/>
      <c r="V112" s="95"/>
      <c r="W112" s="95"/>
    </row>
    <row r="113" spans="1:23" ht="19.95" customHeight="1" thickBot="1" x14ac:dyDescent="0.25">
      <c r="C113" s="96"/>
      <c r="D113" s="96"/>
      <c r="E113" s="97"/>
      <c r="F113" s="97"/>
      <c r="G113" s="98"/>
      <c r="H113" s="107"/>
      <c r="I113" s="79"/>
      <c r="J113" s="80"/>
      <c r="K113" s="99"/>
      <c r="L113" s="100"/>
      <c r="M113" s="101"/>
      <c r="N113" s="101"/>
      <c r="O113" s="101"/>
      <c r="P113" s="102"/>
      <c r="Q113" s="101"/>
      <c r="R113" s="102"/>
      <c r="S113" s="102"/>
      <c r="T113" s="104"/>
      <c r="U113" s="104"/>
      <c r="V113" s="104"/>
      <c r="W113" s="104"/>
    </row>
    <row r="114" spans="1:23" ht="19.95" customHeight="1" x14ac:dyDescent="0.2">
      <c r="B114">
        <v>35</v>
      </c>
      <c r="C114" s="76"/>
      <c r="D114" s="76"/>
      <c r="E114" s="77"/>
      <c r="F114" s="77"/>
      <c r="G114" s="78"/>
      <c r="H114" s="105"/>
      <c r="I114" s="79"/>
      <c r="J114" s="80"/>
      <c r="K114" s="81"/>
      <c r="L114" s="82"/>
      <c r="M114" s="83"/>
      <c r="N114" s="83"/>
      <c r="O114" s="83"/>
      <c r="P114" s="84"/>
      <c r="Q114" s="83"/>
      <c r="R114" s="84"/>
      <c r="S114" s="84"/>
      <c r="T114" s="85"/>
      <c r="U114" s="85"/>
      <c r="V114" s="85"/>
      <c r="W114" s="85"/>
    </row>
    <row r="115" spans="1:23" ht="19.95" customHeight="1" x14ac:dyDescent="0.2">
      <c r="C115" s="87"/>
      <c r="D115" s="87"/>
      <c r="E115" s="88"/>
      <c r="F115" s="88"/>
      <c r="G115" s="89"/>
      <c r="H115" s="106"/>
      <c r="I115" s="79"/>
      <c r="J115" s="80"/>
      <c r="K115" s="90"/>
      <c r="L115" s="91"/>
      <c r="M115" s="92"/>
      <c r="N115" s="92"/>
      <c r="O115" s="92"/>
      <c r="P115" s="93"/>
      <c r="Q115" s="92"/>
      <c r="R115" s="93"/>
      <c r="S115" s="93"/>
      <c r="T115" s="95"/>
      <c r="U115" s="95"/>
      <c r="V115" s="95"/>
      <c r="W115" s="95"/>
    </row>
    <row r="116" spans="1:23" ht="19.95" customHeight="1" thickBot="1" x14ac:dyDescent="0.25">
      <c r="C116" s="96"/>
      <c r="D116" s="96"/>
      <c r="E116" s="97"/>
      <c r="F116" s="97"/>
      <c r="G116" s="98"/>
      <c r="H116" s="107"/>
      <c r="I116" s="79"/>
      <c r="J116" s="80"/>
      <c r="K116" s="99"/>
      <c r="L116" s="100"/>
      <c r="M116" s="101"/>
      <c r="N116" s="101"/>
      <c r="O116" s="101"/>
      <c r="P116" s="102"/>
      <c r="Q116" s="101"/>
      <c r="R116" s="102"/>
      <c r="S116" s="102"/>
      <c r="T116" s="104"/>
      <c r="U116" s="104"/>
      <c r="V116" s="104"/>
      <c r="W116" s="104"/>
    </row>
    <row r="117" spans="1:23" ht="19.95" customHeight="1" x14ac:dyDescent="0.2">
      <c r="A117" s="74"/>
      <c r="B117">
        <v>36</v>
      </c>
      <c r="C117" s="76"/>
      <c r="D117" s="76"/>
      <c r="E117" s="77"/>
      <c r="F117" s="83"/>
      <c r="G117" s="78"/>
      <c r="H117" s="105"/>
      <c r="I117" s="111"/>
      <c r="J117" s="80"/>
      <c r="K117" s="81"/>
      <c r="L117" s="82"/>
      <c r="M117" s="83"/>
      <c r="N117" s="83"/>
      <c r="O117" s="83"/>
      <c r="P117" s="84"/>
      <c r="Q117" s="83"/>
      <c r="R117" s="84"/>
      <c r="S117" s="84"/>
      <c r="T117" s="85"/>
      <c r="U117" s="85"/>
      <c r="V117" s="85"/>
      <c r="W117" s="85"/>
    </row>
    <row r="118" spans="1:23" ht="19.95" customHeight="1" x14ac:dyDescent="0.2">
      <c r="A118" s="74"/>
      <c r="C118" s="87"/>
      <c r="D118" s="87"/>
      <c r="E118" s="88"/>
      <c r="F118" s="92"/>
      <c r="G118" s="89"/>
      <c r="H118" s="106"/>
      <c r="I118" s="111"/>
      <c r="J118" s="80"/>
      <c r="K118" s="90"/>
      <c r="L118" s="91"/>
      <c r="M118" s="92"/>
      <c r="N118" s="92"/>
      <c r="O118" s="92"/>
      <c r="P118" s="93"/>
      <c r="Q118" s="92"/>
      <c r="R118" s="93"/>
      <c r="S118" s="93"/>
      <c r="T118" s="95"/>
      <c r="U118" s="95"/>
      <c r="V118" s="95"/>
      <c r="W118" s="95"/>
    </row>
    <row r="119" spans="1:23" ht="19.95" customHeight="1" thickBot="1" x14ac:dyDescent="0.25">
      <c r="A119" s="74"/>
      <c r="C119" s="96"/>
      <c r="D119" s="96"/>
      <c r="E119" s="97"/>
      <c r="F119" s="101"/>
      <c r="G119" s="98"/>
      <c r="H119" s="107"/>
      <c r="I119" s="111"/>
      <c r="J119" s="80"/>
      <c r="K119" s="99"/>
      <c r="L119" s="100"/>
      <c r="M119" s="101"/>
      <c r="N119" s="101"/>
      <c r="O119" s="101"/>
      <c r="P119" s="102"/>
      <c r="Q119" s="101"/>
      <c r="R119" s="102"/>
      <c r="S119" s="102"/>
      <c r="T119" s="104"/>
      <c r="U119" s="104"/>
      <c r="V119" s="104"/>
      <c r="W119" s="104"/>
    </row>
    <row r="120" spans="1:23" ht="19.95" customHeight="1" x14ac:dyDescent="0.2">
      <c r="A120" s="74"/>
      <c r="B120">
        <v>37</v>
      </c>
      <c r="C120" s="76"/>
      <c r="D120" s="76"/>
      <c r="E120" s="77"/>
      <c r="F120" s="83"/>
      <c r="G120" s="78"/>
      <c r="H120" s="105"/>
      <c r="I120" s="111"/>
      <c r="J120" s="80"/>
      <c r="K120" s="81"/>
      <c r="L120" s="82"/>
      <c r="M120" s="83"/>
      <c r="N120" s="83"/>
      <c r="O120" s="83"/>
      <c r="P120" s="84"/>
      <c r="Q120" s="83"/>
      <c r="R120" s="84"/>
      <c r="S120" s="84"/>
      <c r="T120" s="85"/>
      <c r="U120" s="85"/>
      <c r="V120" s="85"/>
      <c r="W120" s="85"/>
    </row>
    <row r="121" spans="1:23" ht="19.95" customHeight="1" x14ac:dyDescent="0.2">
      <c r="A121" s="74"/>
      <c r="C121" s="87"/>
      <c r="D121" s="87"/>
      <c r="E121" s="88"/>
      <c r="F121" s="92"/>
      <c r="G121" s="89"/>
      <c r="H121" s="106"/>
      <c r="I121" s="111"/>
      <c r="J121" s="80"/>
      <c r="K121" s="90"/>
      <c r="L121" s="91"/>
      <c r="M121" s="92"/>
      <c r="N121" s="92"/>
      <c r="O121" s="92"/>
      <c r="P121" s="93"/>
      <c r="Q121" s="92"/>
      <c r="R121" s="93"/>
      <c r="S121" s="93"/>
      <c r="T121" s="95"/>
      <c r="U121" s="95"/>
      <c r="V121" s="95"/>
      <c r="W121" s="95"/>
    </row>
    <row r="122" spans="1:23" ht="19.95" customHeight="1" thickBot="1" x14ac:dyDescent="0.25">
      <c r="A122" s="74"/>
      <c r="C122" s="96"/>
      <c r="D122" s="96"/>
      <c r="E122" s="97"/>
      <c r="F122" s="101"/>
      <c r="G122" s="98"/>
      <c r="H122" s="107"/>
      <c r="I122" s="111"/>
      <c r="J122" s="80"/>
      <c r="K122" s="99"/>
      <c r="L122" s="100"/>
      <c r="M122" s="101"/>
      <c r="N122" s="101"/>
      <c r="O122" s="101"/>
      <c r="P122" s="102"/>
      <c r="Q122" s="101"/>
      <c r="R122" s="102"/>
      <c r="S122" s="102"/>
      <c r="T122" s="104"/>
      <c r="U122" s="104"/>
      <c r="V122" s="104"/>
      <c r="W122" s="104"/>
    </row>
    <row r="123" spans="1:23" ht="19.95" customHeight="1" x14ac:dyDescent="0.2">
      <c r="B123">
        <v>38</v>
      </c>
      <c r="C123" s="76"/>
      <c r="D123" s="76"/>
      <c r="E123" s="77"/>
      <c r="F123" s="77"/>
      <c r="G123" s="78"/>
      <c r="H123" s="105"/>
      <c r="I123" s="79"/>
      <c r="J123" s="80"/>
      <c r="K123" s="81"/>
      <c r="L123" s="82"/>
      <c r="M123" s="83"/>
      <c r="N123" s="83"/>
      <c r="O123" s="83"/>
      <c r="P123" s="84"/>
      <c r="Q123" s="83"/>
      <c r="R123" s="84"/>
      <c r="S123" s="84"/>
      <c r="T123" s="85"/>
      <c r="U123" s="85"/>
      <c r="V123" s="85"/>
      <c r="W123" s="85"/>
    </row>
    <row r="124" spans="1:23" ht="19.95" customHeight="1" x14ac:dyDescent="0.2">
      <c r="C124" s="87"/>
      <c r="D124" s="87"/>
      <c r="E124" s="88"/>
      <c r="F124" s="88"/>
      <c r="G124" s="89"/>
      <c r="H124" s="106"/>
      <c r="I124" s="79"/>
      <c r="J124" s="80"/>
      <c r="K124" s="90"/>
      <c r="L124" s="91"/>
      <c r="M124" s="92"/>
      <c r="N124" s="92"/>
      <c r="O124" s="92"/>
      <c r="P124" s="93"/>
      <c r="Q124" s="92"/>
      <c r="R124" s="93"/>
      <c r="S124" s="93"/>
      <c r="T124" s="95"/>
      <c r="U124" s="95"/>
      <c r="V124" s="95"/>
      <c r="W124" s="95"/>
    </row>
    <row r="125" spans="1:23" ht="19.95" customHeight="1" thickBot="1" x14ac:dyDescent="0.25">
      <c r="C125" s="96"/>
      <c r="D125" s="96"/>
      <c r="E125" s="97"/>
      <c r="F125" s="97"/>
      <c r="G125" s="98"/>
      <c r="H125" s="107"/>
      <c r="I125" s="79"/>
      <c r="J125" s="80"/>
      <c r="K125" s="99"/>
      <c r="L125" s="100"/>
      <c r="M125" s="101"/>
      <c r="N125" s="101"/>
      <c r="O125" s="101"/>
      <c r="P125" s="102"/>
      <c r="Q125" s="101"/>
      <c r="R125" s="102"/>
      <c r="S125" s="102"/>
      <c r="T125" s="104"/>
      <c r="U125" s="104"/>
      <c r="V125" s="104"/>
      <c r="W125" s="104"/>
    </row>
    <row r="126" spans="1:23" ht="19.95" customHeight="1" x14ac:dyDescent="0.2">
      <c r="B126">
        <v>39</v>
      </c>
      <c r="C126" s="76"/>
      <c r="D126" s="76"/>
      <c r="E126" s="77"/>
      <c r="F126" s="77"/>
      <c r="G126" s="78"/>
      <c r="H126" s="105"/>
      <c r="I126" s="79"/>
      <c r="J126" s="80"/>
      <c r="K126" s="81"/>
      <c r="L126" s="82"/>
      <c r="M126" s="83"/>
      <c r="N126" s="83"/>
      <c r="O126" s="83"/>
      <c r="P126" s="84"/>
      <c r="Q126" s="83"/>
      <c r="R126" s="84"/>
      <c r="S126" s="84"/>
      <c r="T126" s="85"/>
      <c r="U126" s="85"/>
      <c r="V126" s="85"/>
      <c r="W126" s="85"/>
    </row>
    <row r="127" spans="1:23" ht="19.95" customHeight="1" x14ac:dyDescent="0.2">
      <c r="C127" s="87"/>
      <c r="D127" s="87"/>
      <c r="E127" s="88"/>
      <c r="F127" s="88"/>
      <c r="G127" s="89"/>
      <c r="H127" s="106"/>
      <c r="I127" s="79"/>
      <c r="J127" s="80"/>
      <c r="K127" s="90"/>
      <c r="L127" s="91"/>
      <c r="M127" s="92"/>
      <c r="N127" s="92"/>
      <c r="O127" s="92"/>
      <c r="P127" s="93"/>
      <c r="Q127" s="92"/>
      <c r="R127" s="93"/>
      <c r="S127" s="93"/>
      <c r="T127" s="95"/>
      <c r="U127" s="95"/>
      <c r="V127" s="95"/>
      <c r="W127" s="95"/>
    </row>
    <row r="128" spans="1:23" ht="19.95" customHeight="1" thickBot="1" x14ac:dyDescent="0.25">
      <c r="C128" s="96"/>
      <c r="D128" s="96"/>
      <c r="E128" s="97"/>
      <c r="F128" s="97"/>
      <c r="G128" s="98"/>
      <c r="H128" s="107"/>
      <c r="I128" s="79"/>
      <c r="J128" s="80"/>
      <c r="K128" s="99"/>
      <c r="L128" s="100"/>
      <c r="M128" s="101"/>
      <c r="N128" s="101"/>
      <c r="O128" s="101"/>
      <c r="P128" s="102"/>
      <c r="Q128" s="101"/>
      <c r="R128" s="102"/>
      <c r="S128" s="102"/>
      <c r="T128" s="104"/>
      <c r="U128" s="104"/>
      <c r="V128" s="104"/>
      <c r="W128" s="104"/>
    </row>
    <row r="129" spans="1:23" ht="19.95" customHeight="1" x14ac:dyDescent="0.2">
      <c r="B129">
        <v>40</v>
      </c>
      <c r="C129" s="76"/>
      <c r="D129" s="76"/>
      <c r="E129" s="77"/>
      <c r="F129" s="77"/>
      <c r="G129" s="78"/>
      <c r="H129" s="105"/>
      <c r="I129" s="79"/>
      <c r="J129" s="80"/>
      <c r="K129" s="81"/>
      <c r="L129" s="82"/>
      <c r="M129" s="83"/>
      <c r="N129" s="83"/>
      <c r="O129" s="83"/>
      <c r="P129" s="84"/>
      <c r="Q129" s="83"/>
      <c r="R129" s="84"/>
      <c r="S129" s="84"/>
      <c r="T129" s="85"/>
      <c r="U129" s="85"/>
      <c r="V129" s="85"/>
      <c r="W129" s="85"/>
    </row>
    <row r="130" spans="1:23" ht="19.95" customHeight="1" x14ac:dyDescent="0.2">
      <c r="C130" s="87"/>
      <c r="D130" s="87"/>
      <c r="E130" s="88"/>
      <c r="F130" s="88"/>
      <c r="G130" s="89"/>
      <c r="H130" s="106"/>
      <c r="I130" s="79"/>
      <c r="J130" s="80"/>
      <c r="K130" s="90"/>
      <c r="L130" s="91"/>
      <c r="M130" s="92"/>
      <c r="N130" s="92"/>
      <c r="O130" s="92"/>
      <c r="P130" s="93"/>
      <c r="Q130" s="92"/>
      <c r="R130" s="93"/>
      <c r="S130" s="93"/>
      <c r="T130" s="95"/>
      <c r="U130" s="95"/>
      <c r="V130" s="95"/>
      <c r="W130" s="95"/>
    </row>
    <row r="131" spans="1:23" ht="19.95" customHeight="1" thickBot="1" x14ac:dyDescent="0.25">
      <c r="C131" s="96"/>
      <c r="D131" s="96"/>
      <c r="E131" s="97"/>
      <c r="F131" s="97"/>
      <c r="G131" s="98"/>
      <c r="H131" s="107"/>
      <c r="I131" s="79"/>
      <c r="J131" s="80"/>
      <c r="K131" s="99"/>
      <c r="L131" s="100"/>
      <c r="M131" s="101"/>
      <c r="N131" s="101"/>
      <c r="O131" s="101"/>
      <c r="P131" s="102"/>
      <c r="Q131" s="101"/>
      <c r="R131" s="102"/>
      <c r="S131" s="102"/>
      <c r="T131" s="104"/>
      <c r="U131" s="104"/>
      <c r="V131" s="104"/>
      <c r="W131" s="104"/>
    </row>
    <row r="132" spans="1:23" ht="19.95" customHeight="1" x14ac:dyDescent="0.2">
      <c r="A132" s="74"/>
      <c r="B132">
        <v>41</v>
      </c>
      <c r="C132" s="76"/>
      <c r="D132" s="76"/>
      <c r="E132" s="77"/>
      <c r="F132" s="77"/>
      <c r="G132" s="78"/>
      <c r="H132" s="105"/>
      <c r="I132" s="79"/>
      <c r="J132" s="80"/>
      <c r="K132" s="81"/>
      <c r="L132" s="82"/>
      <c r="M132" s="83"/>
      <c r="N132" s="83"/>
      <c r="O132" s="83"/>
      <c r="P132" s="84"/>
      <c r="Q132" s="83"/>
      <c r="R132" s="84"/>
      <c r="S132" s="84"/>
      <c r="T132" s="85"/>
      <c r="U132" s="85"/>
      <c r="V132" s="85"/>
      <c r="W132" s="85"/>
    </row>
    <row r="133" spans="1:23" ht="19.95" customHeight="1" x14ac:dyDescent="0.2">
      <c r="A133" s="74"/>
      <c r="C133" s="87"/>
      <c r="D133" s="87"/>
      <c r="E133" s="88"/>
      <c r="F133" s="88"/>
      <c r="G133" s="89"/>
      <c r="H133" s="106"/>
      <c r="I133" s="79"/>
      <c r="J133" s="80"/>
      <c r="K133" s="90"/>
      <c r="L133" s="91"/>
      <c r="M133" s="92"/>
      <c r="N133" s="92"/>
      <c r="O133" s="92"/>
      <c r="P133" s="93"/>
      <c r="Q133" s="92"/>
      <c r="R133" s="93"/>
      <c r="S133" s="93"/>
      <c r="T133" s="95"/>
      <c r="U133" s="95"/>
      <c r="V133" s="95"/>
      <c r="W133" s="95"/>
    </row>
    <row r="134" spans="1:23" ht="19.95" customHeight="1" thickBot="1" x14ac:dyDescent="0.25">
      <c r="A134" s="74"/>
      <c r="C134" s="96"/>
      <c r="D134" s="96"/>
      <c r="E134" s="97"/>
      <c r="F134" s="97"/>
      <c r="G134" s="98"/>
      <c r="H134" s="107"/>
      <c r="I134" s="79"/>
      <c r="J134" s="80"/>
      <c r="K134" s="99"/>
      <c r="L134" s="100"/>
      <c r="M134" s="101"/>
      <c r="N134" s="101"/>
      <c r="O134" s="101"/>
      <c r="P134" s="102"/>
      <c r="Q134" s="101"/>
      <c r="R134" s="102"/>
      <c r="S134" s="102"/>
      <c r="T134" s="104"/>
      <c r="U134" s="104"/>
      <c r="V134" s="104"/>
      <c r="W134" s="104"/>
    </row>
    <row r="135" spans="1:23" ht="19.95" customHeight="1" x14ac:dyDescent="0.2">
      <c r="A135" s="74"/>
      <c r="B135">
        <v>42</v>
      </c>
      <c r="C135" s="76"/>
      <c r="D135" s="76"/>
      <c r="E135" s="77"/>
      <c r="F135" s="77"/>
      <c r="G135" s="78"/>
      <c r="H135" s="105"/>
      <c r="I135" s="79"/>
      <c r="J135" s="80"/>
      <c r="K135" s="81"/>
      <c r="L135" s="82"/>
      <c r="M135" s="83"/>
      <c r="N135" s="83"/>
      <c r="O135" s="83"/>
      <c r="P135" s="84"/>
      <c r="Q135" s="83"/>
      <c r="R135" s="84"/>
      <c r="S135" s="84"/>
      <c r="T135" s="85"/>
      <c r="U135" s="85"/>
      <c r="V135" s="85"/>
      <c r="W135" s="85"/>
    </row>
    <row r="136" spans="1:23" ht="19.95" customHeight="1" x14ac:dyDescent="0.2">
      <c r="A136" s="74"/>
      <c r="C136" s="87"/>
      <c r="D136" s="87"/>
      <c r="E136" s="88"/>
      <c r="F136" s="88"/>
      <c r="G136" s="89"/>
      <c r="H136" s="106"/>
      <c r="I136" s="79"/>
      <c r="J136" s="80"/>
      <c r="K136" s="90"/>
      <c r="L136" s="91"/>
      <c r="M136" s="92"/>
      <c r="N136" s="92"/>
      <c r="O136" s="92"/>
      <c r="P136" s="93"/>
      <c r="Q136" s="92"/>
      <c r="R136" s="93"/>
      <c r="S136" s="93"/>
      <c r="T136" s="95"/>
      <c r="U136" s="95"/>
      <c r="V136" s="95"/>
      <c r="W136" s="95"/>
    </row>
    <row r="137" spans="1:23" ht="19.95" customHeight="1" thickBot="1" x14ac:dyDescent="0.25">
      <c r="A137" s="74"/>
      <c r="C137" s="96"/>
      <c r="D137" s="96"/>
      <c r="E137" s="97"/>
      <c r="F137" s="97"/>
      <c r="G137" s="98"/>
      <c r="H137" s="107"/>
      <c r="I137" s="79"/>
      <c r="J137" s="80"/>
      <c r="K137" s="99"/>
      <c r="L137" s="100"/>
      <c r="M137" s="101"/>
      <c r="N137" s="101"/>
      <c r="O137" s="101"/>
      <c r="P137" s="102"/>
      <c r="Q137" s="101"/>
      <c r="R137" s="102"/>
      <c r="S137" s="102"/>
      <c r="T137" s="104"/>
      <c r="U137" s="104"/>
      <c r="V137" s="104"/>
      <c r="W137" s="104"/>
    </row>
    <row r="138" spans="1:23" ht="19.95" customHeight="1" x14ac:dyDescent="0.2">
      <c r="A138" s="74"/>
      <c r="B138">
        <v>43</v>
      </c>
      <c r="C138" s="76"/>
      <c r="D138" s="76"/>
      <c r="E138" s="77"/>
      <c r="F138" s="77"/>
      <c r="G138" s="78"/>
      <c r="H138" s="105"/>
      <c r="I138" s="79"/>
      <c r="J138" s="80"/>
      <c r="K138" s="81"/>
      <c r="L138" s="82"/>
      <c r="M138" s="83"/>
      <c r="N138" s="83"/>
      <c r="O138" s="83"/>
      <c r="P138" s="84"/>
      <c r="Q138" s="83"/>
      <c r="R138" s="84"/>
      <c r="S138" s="84"/>
      <c r="T138" s="85"/>
      <c r="U138" s="85"/>
      <c r="V138" s="85"/>
      <c r="W138" s="85"/>
    </row>
    <row r="139" spans="1:23" ht="19.95" customHeight="1" x14ac:dyDescent="0.2">
      <c r="A139" s="74"/>
      <c r="C139" s="87"/>
      <c r="D139" s="87"/>
      <c r="E139" s="88"/>
      <c r="F139" s="88"/>
      <c r="G139" s="89"/>
      <c r="H139" s="106"/>
      <c r="I139" s="79"/>
      <c r="J139" s="80"/>
      <c r="K139" s="90"/>
      <c r="L139" s="91"/>
      <c r="M139" s="92"/>
      <c r="N139" s="92"/>
      <c r="O139" s="92"/>
      <c r="P139" s="93"/>
      <c r="Q139" s="92"/>
      <c r="R139" s="93"/>
      <c r="S139" s="93"/>
      <c r="T139" s="95"/>
      <c r="U139" s="95"/>
      <c r="V139" s="95"/>
      <c r="W139" s="95"/>
    </row>
    <row r="140" spans="1:23" ht="19.95" customHeight="1" thickBot="1" x14ac:dyDescent="0.25">
      <c r="A140" s="74"/>
      <c r="C140" s="96"/>
      <c r="D140" s="96"/>
      <c r="E140" s="97"/>
      <c r="F140" s="97"/>
      <c r="G140" s="98"/>
      <c r="H140" s="107"/>
      <c r="I140" s="79"/>
      <c r="J140" s="80"/>
      <c r="K140" s="99"/>
      <c r="L140" s="100"/>
      <c r="M140" s="101"/>
      <c r="N140" s="101"/>
      <c r="O140" s="101"/>
      <c r="P140" s="102"/>
      <c r="Q140" s="101"/>
      <c r="R140" s="102"/>
      <c r="S140" s="102"/>
      <c r="T140" s="104"/>
      <c r="U140" s="104"/>
      <c r="V140" s="104"/>
      <c r="W140" s="104"/>
    </row>
    <row r="141" spans="1:23" ht="19.95" customHeight="1" x14ac:dyDescent="0.2">
      <c r="A141" s="74"/>
      <c r="B141">
        <v>44</v>
      </c>
      <c r="C141" s="76"/>
      <c r="D141" s="76"/>
      <c r="E141" s="77"/>
      <c r="F141" s="77"/>
      <c r="G141" s="78"/>
      <c r="H141" s="105"/>
      <c r="I141" s="79"/>
      <c r="J141" s="80"/>
      <c r="K141" s="81"/>
      <c r="L141" s="82"/>
      <c r="M141" s="83"/>
      <c r="N141" s="83"/>
      <c r="O141" s="83"/>
      <c r="P141" s="84"/>
      <c r="Q141" s="83"/>
      <c r="R141" s="84"/>
      <c r="S141" s="84"/>
      <c r="T141" s="85"/>
      <c r="U141" s="85"/>
      <c r="V141" s="85"/>
      <c r="W141" s="85"/>
    </row>
    <row r="142" spans="1:23" ht="19.95" customHeight="1" x14ac:dyDescent="0.2">
      <c r="A142" s="74"/>
      <c r="C142" s="87"/>
      <c r="D142" s="87"/>
      <c r="E142" s="88"/>
      <c r="F142" s="88"/>
      <c r="G142" s="89"/>
      <c r="H142" s="106"/>
      <c r="I142" s="79"/>
      <c r="J142" s="80"/>
      <c r="K142" s="90"/>
      <c r="L142" s="91"/>
      <c r="M142" s="92"/>
      <c r="N142" s="92"/>
      <c r="O142" s="92"/>
      <c r="P142" s="93"/>
      <c r="Q142" s="92"/>
      <c r="R142" s="93"/>
      <c r="S142" s="93"/>
      <c r="T142" s="95"/>
      <c r="U142" s="95"/>
      <c r="V142" s="95"/>
      <c r="W142" s="95"/>
    </row>
    <row r="143" spans="1:23" ht="19.95" customHeight="1" thickBot="1" x14ac:dyDescent="0.25">
      <c r="A143" s="74"/>
      <c r="C143" s="96"/>
      <c r="D143" s="96"/>
      <c r="E143" s="97"/>
      <c r="F143" s="97"/>
      <c r="G143" s="98"/>
      <c r="H143" s="107"/>
      <c r="I143" s="79"/>
      <c r="J143" s="80"/>
      <c r="K143" s="99"/>
      <c r="L143" s="100"/>
      <c r="M143" s="101"/>
      <c r="N143" s="101"/>
      <c r="O143" s="101"/>
      <c r="P143" s="102"/>
      <c r="Q143" s="101"/>
      <c r="R143" s="102"/>
      <c r="S143" s="102"/>
      <c r="T143" s="104"/>
      <c r="U143" s="104"/>
      <c r="V143" s="104"/>
      <c r="W143" s="104"/>
    </row>
    <row r="144" spans="1:23" ht="19.95" customHeight="1" x14ac:dyDescent="0.2">
      <c r="A144" s="74"/>
      <c r="B144">
        <v>45</v>
      </c>
      <c r="C144" s="76"/>
      <c r="D144" s="76"/>
      <c r="E144" s="77"/>
      <c r="F144" s="77"/>
      <c r="G144" s="78"/>
      <c r="H144" s="105"/>
      <c r="I144" s="79"/>
      <c r="J144" s="80"/>
      <c r="K144" s="81"/>
      <c r="L144" s="82"/>
      <c r="M144" s="83"/>
      <c r="N144" s="83"/>
      <c r="O144" s="83"/>
      <c r="P144" s="84"/>
      <c r="Q144" s="83"/>
      <c r="R144" s="84"/>
      <c r="S144" s="84"/>
      <c r="T144" s="85"/>
      <c r="U144" s="85"/>
      <c r="V144" s="85"/>
      <c r="W144" s="85"/>
    </row>
    <row r="145" spans="1:23" ht="19.95" customHeight="1" x14ac:dyDescent="0.2">
      <c r="A145" s="74"/>
      <c r="C145" s="87"/>
      <c r="D145" s="87"/>
      <c r="E145" s="88"/>
      <c r="F145" s="88"/>
      <c r="G145" s="89"/>
      <c r="H145" s="106"/>
      <c r="I145" s="79"/>
      <c r="J145" s="80"/>
      <c r="K145" s="90"/>
      <c r="L145" s="91"/>
      <c r="M145" s="92"/>
      <c r="N145" s="92"/>
      <c r="O145" s="92"/>
      <c r="P145" s="93"/>
      <c r="Q145" s="92"/>
      <c r="R145" s="93"/>
      <c r="S145" s="93"/>
      <c r="T145" s="95"/>
      <c r="U145" s="95"/>
      <c r="V145" s="95"/>
      <c r="W145" s="95"/>
    </row>
    <row r="146" spans="1:23" ht="19.95" customHeight="1" thickBot="1" x14ac:dyDescent="0.25">
      <c r="A146" s="74"/>
      <c r="C146" s="96"/>
      <c r="D146" s="96"/>
      <c r="E146" s="97"/>
      <c r="F146" s="97"/>
      <c r="G146" s="98"/>
      <c r="H146" s="107"/>
      <c r="I146" s="79"/>
      <c r="J146" s="80"/>
      <c r="K146" s="99"/>
      <c r="L146" s="100"/>
      <c r="M146" s="101"/>
      <c r="N146" s="101"/>
      <c r="O146" s="101"/>
      <c r="P146" s="102"/>
      <c r="Q146" s="101"/>
      <c r="R146" s="102"/>
      <c r="S146" s="102"/>
      <c r="T146" s="104"/>
      <c r="U146" s="104"/>
      <c r="V146" s="104"/>
      <c r="W146" s="104"/>
    </row>
    <row r="147" spans="1:23" ht="19.95" customHeight="1" x14ac:dyDescent="0.2">
      <c r="A147" s="74"/>
      <c r="B147">
        <v>46</v>
      </c>
      <c r="C147" s="76"/>
      <c r="D147" s="76"/>
      <c r="E147" s="77"/>
      <c r="F147" s="77"/>
      <c r="G147" s="78"/>
      <c r="H147" s="105"/>
      <c r="I147" s="79"/>
      <c r="J147" s="80"/>
      <c r="K147" s="81"/>
      <c r="L147" s="82"/>
      <c r="M147" s="83"/>
      <c r="N147" s="83"/>
      <c r="O147" s="83"/>
      <c r="P147" s="84"/>
      <c r="Q147" s="83"/>
      <c r="R147" s="84"/>
      <c r="S147" s="84"/>
      <c r="T147" s="85"/>
      <c r="U147" s="85"/>
      <c r="V147" s="85"/>
      <c r="W147" s="85"/>
    </row>
    <row r="148" spans="1:23" ht="19.95" customHeight="1" x14ac:dyDescent="0.2">
      <c r="A148" s="74"/>
      <c r="C148" s="87"/>
      <c r="D148" s="87"/>
      <c r="E148" s="88"/>
      <c r="F148" s="88"/>
      <c r="G148" s="89"/>
      <c r="H148" s="106"/>
      <c r="I148" s="79"/>
      <c r="J148" s="80"/>
      <c r="K148" s="90"/>
      <c r="L148" s="91"/>
      <c r="M148" s="92"/>
      <c r="N148" s="92"/>
      <c r="O148" s="92"/>
      <c r="P148" s="93"/>
      <c r="Q148" s="92"/>
      <c r="R148" s="93"/>
      <c r="S148" s="93"/>
      <c r="T148" s="95"/>
      <c r="U148" s="95"/>
      <c r="V148" s="95"/>
      <c r="W148" s="95"/>
    </row>
    <row r="149" spans="1:23" ht="19.95" customHeight="1" thickBot="1" x14ac:dyDescent="0.25">
      <c r="A149" s="74"/>
      <c r="C149" s="96"/>
      <c r="D149" s="96"/>
      <c r="E149" s="97"/>
      <c r="F149" s="97"/>
      <c r="G149" s="98"/>
      <c r="H149" s="107"/>
      <c r="I149" s="79"/>
      <c r="J149" s="80"/>
      <c r="K149" s="99"/>
      <c r="L149" s="100"/>
      <c r="M149" s="101"/>
      <c r="N149" s="101"/>
      <c r="O149" s="101"/>
      <c r="P149" s="102"/>
      <c r="Q149" s="101"/>
      <c r="R149" s="102"/>
      <c r="S149" s="102"/>
      <c r="T149" s="104"/>
      <c r="U149" s="104"/>
      <c r="V149" s="104"/>
      <c r="W149" s="104"/>
    </row>
    <row r="150" spans="1:23" ht="19.95" customHeight="1" x14ac:dyDescent="0.2">
      <c r="A150" s="74"/>
      <c r="B150">
        <v>47</v>
      </c>
      <c r="C150" s="76"/>
      <c r="D150" s="76"/>
      <c r="E150" s="77"/>
      <c r="F150" s="77"/>
      <c r="G150" s="78"/>
      <c r="H150" s="105"/>
      <c r="I150" s="79"/>
      <c r="J150" s="80"/>
      <c r="K150" s="81"/>
      <c r="L150" s="82"/>
      <c r="M150" s="83"/>
      <c r="N150" s="83"/>
      <c r="O150" s="83"/>
      <c r="P150" s="84"/>
      <c r="Q150" s="83"/>
      <c r="R150" s="84"/>
      <c r="S150" s="84"/>
      <c r="T150" s="85"/>
      <c r="U150" s="85"/>
      <c r="V150" s="85"/>
      <c r="W150" s="85"/>
    </row>
    <row r="151" spans="1:23" ht="19.95" customHeight="1" x14ac:dyDescent="0.2">
      <c r="A151" s="74"/>
      <c r="C151" s="87"/>
      <c r="D151" s="87"/>
      <c r="E151" s="88"/>
      <c r="F151" s="88"/>
      <c r="G151" s="89"/>
      <c r="H151" s="106"/>
      <c r="I151" s="79"/>
      <c r="J151" s="80"/>
      <c r="K151" s="90"/>
      <c r="L151" s="91"/>
      <c r="M151" s="92"/>
      <c r="N151" s="92"/>
      <c r="O151" s="92"/>
      <c r="P151" s="93"/>
      <c r="Q151" s="92"/>
      <c r="R151" s="93"/>
      <c r="S151" s="93"/>
      <c r="T151" s="95"/>
      <c r="U151" s="95"/>
      <c r="V151" s="95"/>
      <c r="W151" s="95"/>
    </row>
    <row r="152" spans="1:23" ht="19.95" customHeight="1" thickBot="1" x14ac:dyDescent="0.25">
      <c r="A152" s="74"/>
      <c r="C152" s="96"/>
      <c r="D152" s="96"/>
      <c r="E152" s="97"/>
      <c r="F152" s="97"/>
      <c r="G152" s="98"/>
      <c r="H152" s="107"/>
      <c r="I152" s="79"/>
      <c r="J152" s="80"/>
      <c r="K152" s="99"/>
      <c r="L152" s="100"/>
      <c r="M152" s="101"/>
      <c r="N152" s="101"/>
      <c r="O152" s="101"/>
      <c r="P152" s="102"/>
      <c r="Q152" s="101"/>
      <c r="R152" s="102"/>
      <c r="S152" s="102"/>
      <c r="T152" s="104"/>
      <c r="U152" s="104"/>
      <c r="V152" s="104"/>
      <c r="W152" s="104"/>
    </row>
    <row r="153" spans="1:23" ht="19.95" customHeight="1" x14ac:dyDescent="0.2">
      <c r="A153" s="74"/>
      <c r="B153">
        <v>48</v>
      </c>
      <c r="C153" s="76"/>
      <c r="D153" s="76"/>
      <c r="E153" s="77"/>
      <c r="F153" s="77"/>
      <c r="G153" s="78"/>
      <c r="H153" s="105"/>
      <c r="I153" s="79"/>
      <c r="J153" s="80"/>
      <c r="K153" s="81"/>
      <c r="L153" s="82"/>
      <c r="M153" s="83"/>
      <c r="N153" s="83"/>
      <c r="O153" s="83"/>
      <c r="P153" s="84"/>
      <c r="Q153" s="83"/>
      <c r="R153" s="84"/>
      <c r="S153" s="84"/>
      <c r="T153" s="85"/>
      <c r="U153" s="85"/>
      <c r="V153" s="85"/>
      <c r="W153" s="85"/>
    </row>
    <row r="154" spans="1:23" ht="19.95" customHeight="1" x14ac:dyDescent="0.2">
      <c r="A154" s="74"/>
      <c r="C154" s="87"/>
      <c r="D154" s="87"/>
      <c r="E154" s="88"/>
      <c r="F154" s="88"/>
      <c r="G154" s="89"/>
      <c r="H154" s="106"/>
      <c r="I154" s="79"/>
      <c r="J154" s="80"/>
      <c r="K154" s="90"/>
      <c r="L154" s="91"/>
      <c r="M154" s="92"/>
      <c r="N154" s="92"/>
      <c r="O154" s="92"/>
      <c r="P154" s="93"/>
      <c r="Q154" s="92"/>
      <c r="R154" s="93"/>
      <c r="S154" s="93"/>
      <c r="T154" s="95"/>
      <c r="U154" s="95"/>
      <c r="V154" s="95"/>
      <c r="W154" s="95"/>
    </row>
    <row r="155" spans="1:23" ht="19.95" customHeight="1" thickBot="1" x14ac:dyDescent="0.25">
      <c r="A155" s="74"/>
      <c r="C155" s="96"/>
      <c r="D155" s="96"/>
      <c r="E155" s="97"/>
      <c r="F155" s="97"/>
      <c r="G155" s="98"/>
      <c r="H155" s="107"/>
      <c r="I155" s="79"/>
      <c r="J155" s="80"/>
      <c r="K155" s="99"/>
      <c r="L155" s="100"/>
      <c r="M155" s="101"/>
      <c r="N155" s="101"/>
      <c r="O155" s="101"/>
      <c r="P155" s="102"/>
      <c r="Q155" s="101"/>
      <c r="R155" s="102"/>
      <c r="S155" s="102"/>
      <c r="T155" s="104"/>
      <c r="U155" s="104"/>
      <c r="V155" s="104"/>
      <c r="W155" s="104"/>
    </row>
    <row r="156" spans="1:23" ht="19.95" customHeight="1" x14ac:dyDescent="0.2">
      <c r="A156" s="74"/>
      <c r="B156">
        <v>49</v>
      </c>
      <c r="C156" s="76"/>
      <c r="D156" s="76"/>
      <c r="E156" s="77"/>
      <c r="F156" s="77"/>
      <c r="G156" s="78"/>
      <c r="H156" s="105"/>
      <c r="I156" s="79"/>
      <c r="J156" s="80"/>
      <c r="K156" s="81"/>
      <c r="L156" s="82"/>
      <c r="M156" s="83"/>
      <c r="N156" s="83"/>
      <c r="O156" s="83"/>
      <c r="P156" s="84"/>
      <c r="Q156" s="83"/>
      <c r="R156" s="84"/>
      <c r="S156" s="84"/>
      <c r="T156" s="85"/>
      <c r="U156" s="85"/>
      <c r="V156" s="85"/>
      <c r="W156" s="85"/>
    </row>
    <row r="157" spans="1:23" ht="19.95" customHeight="1" x14ac:dyDescent="0.2">
      <c r="A157" s="74"/>
      <c r="C157" s="87"/>
      <c r="D157" s="87"/>
      <c r="E157" s="88"/>
      <c r="F157" s="88"/>
      <c r="G157" s="89"/>
      <c r="H157" s="106"/>
      <c r="I157" s="79"/>
      <c r="J157" s="80"/>
      <c r="K157" s="90"/>
      <c r="L157" s="91"/>
      <c r="M157" s="92"/>
      <c r="N157" s="92"/>
      <c r="O157" s="92"/>
      <c r="P157" s="93"/>
      <c r="Q157" s="92"/>
      <c r="R157" s="93"/>
      <c r="S157" s="93"/>
      <c r="T157" s="95"/>
      <c r="U157" s="95"/>
      <c r="V157" s="95"/>
      <c r="W157" s="95"/>
    </row>
    <row r="158" spans="1:23" ht="19.95" customHeight="1" thickBot="1" x14ac:dyDescent="0.25">
      <c r="A158" s="74"/>
      <c r="C158" s="96"/>
      <c r="D158" s="96"/>
      <c r="E158" s="97"/>
      <c r="F158" s="97"/>
      <c r="G158" s="98"/>
      <c r="H158" s="107"/>
      <c r="I158" s="79"/>
      <c r="J158" s="80"/>
      <c r="K158" s="99"/>
      <c r="L158" s="100"/>
      <c r="M158" s="101"/>
      <c r="N158" s="101"/>
      <c r="O158" s="101"/>
      <c r="P158" s="102"/>
      <c r="Q158" s="101"/>
      <c r="R158" s="102"/>
      <c r="S158" s="102"/>
      <c r="T158" s="104"/>
      <c r="U158" s="104"/>
      <c r="V158" s="104"/>
      <c r="W158" s="104"/>
    </row>
    <row r="159" spans="1:23" ht="19.95" customHeight="1" x14ac:dyDescent="0.2">
      <c r="A159" s="74"/>
      <c r="B159">
        <v>50</v>
      </c>
      <c r="C159" s="76"/>
      <c r="D159" s="76"/>
      <c r="E159" s="77"/>
      <c r="F159" s="77"/>
      <c r="G159" s="78"/>
      <c r="H159" s="105"/>
      <c r="I159" s="79"/>
      <c r="J159" s="80"/>
      <c r="K159" s="81"/>
      <c r="L159" s="82"/>
      <c r="M159" s="83"/>
      <c r="N159" s="83"/>
      <c r="O159" s="83"/>
      <c r="P159" s="84"/>
      <c r="Q159" s="83"/>
      <c r="R159" s="84"/>
      <c r="S159" s="84"/>
      <c r="T159" s="85"/>
      <c r="U159" s="85"/>
      <c r="V159" s="85"/>
      <c r="W159" s="85"/>
    </row>
    <row r="160" spans="1:23" ht="19.95" customHeight="1" x14ac:dyDescent="0.2">
      <c r="A160" s="74"/>
      <c r="C160" s="87"/>
      <c r="D160" s="87"/>
      <c r="E160" s="88"/>
      <c r="F160" s="88"/>
      <c r="G160" s="89"/>
      <c r="H160" s="106"/>
      <c r="I160" s="79"/>
      <c r="J160" s="80"/>
      <c r="K160" s="90"/>
      <c r="L160" s="91"/>
      <c r="M160" s="92"/>
      <c r="N160" s="92"/>
      <c r="O160" s="92"/>
      <c r="P160" s="93"/>
      <c r="Q160" s="92"/>
      <c r="R160" s="93"/>
      <c r="S160" s="93"/>
      <c r="T160" s="95"/>
      <c r="U160" s="95"/>
      <c r="V160" s="95"/>
      <c r="W160" s="95"/>
    </row>
    <row r="161" spans="1:23" ht="19.95" customHeight="1" thickBot="1" x14ac:dyDescent="0.25">
      <c r="A161" s="74"/>
      <c r="C161" s="96"/>
      <c r="D161" s="96"/>
      <c r="E161" s="97"/>
      <c r="F161" s="97"/>
      <c r="G161" s="98"/>
      <c r="H161" s="107"/>
      <c r="I161" s="79"/>
      <c r="J161" s="80"/>
      <c r="K161" s="99"/>
      <c r="L161" s="100"/>
      <c r="M161" s="101"/>
      <c r="N161" s="101"/>
      <c r="O161" s="101"/>
      <c r="P161" s="102"/>
      <c r="Q161" s="101"/>
      <c r="R161" s="102"/>
      <c r="S161" s="102"/>
      <c r="T161" s="104"/>
      <c r="U161" s="104"/>
      <c r="V161" s="104"/>
      <c r="W161" s="104"/>
    </row>
    <row r="162" spans="1:23" ht="19.95" customHeight="1" x14ac:dyDescent="0.2">
      <c r="A162" s="74"/>
      <c r="B162">
        <v>51</v>
      </c>
      <c r="C162" s="76"/>
      <c r="D162" s="76"/>
      <c r="E162" s="77"/>
      <c r="F162" s="77"/>
      <c r="G162" s="78"/>
      <c r="H162" s="105"/>
      <c r="I162" s="79"/>
      <c r="J162" s="80"/>
      <c r="K162" s="81"/>
      <c r="L162" s="82"/>
      <c r="M162" s="83"/>
      <c r="N162" s="83"/>
      <c r="O162" s="83"/>
      <c r="P162" s="84"/>
      <c r="Q162" s="83"/>
      <c r="R162" s="84"/>
      <c r="S162" s="84"/>
      <c r="T162" s="85"/>
      <c r="U162" s="85"/>
      <c r="V162" s="85"/>
      <c r="W162" s="85"/>
    </row>
    <row r="163" spans="1:23" ht="19.95" customHeight="1" x14ac:dyDescent="0.2">
      <c r="A163" s="74"/>
      <c r="C163" s="87"/>
      <c r="D163" s="87"/>
      <c r="E163" s="88"/>
      <c r="F163" s="88"/>
      <c r="G163" s="89"/>
      <c r="H163" s="106"/>
      <c r="I163" s="79"/>
      <c r="J163" s="80"/>
      <c r="K163" s="90"/>
      <c r="L163" s="91"/>
      <c r="M163" s="92"/>
      <c r="N163" s="92"/>
      <c r="O163" s="92"/>
      <c r="P163" s="93"/>
      <c r="Q163" s="92"/>
      <c r="R163" s="93"/>
      <c r="S163" s="93"/>
      <c r="T163" s="95"/>
      <c r="U163" s="95"/>
      <c r="V163" s="95"/>
      <c r="W163" s="95"/>
    </row>
    <row r="164" spans="1:23" ht="19.95" customHeight="1" thickBot="1" x14ac:dyDescent="0.25">
      <c r="A164" s="74"/>
      <c r="C164" s="96"/>
      <c r="D164" s="96"/>
      <c r="E164" s="97"/>
      <c r="F164" s="97"/>
      <c r="G164" s="98"/>
      <c r="H164" s="107"/>
      <c r="I164" s="79"/>
      <c r="J164" s="80"/>
      <c r="K164" s="99"/>
      <c r="L164" s="100"/>
      <c r="M164" s="101"/>
      <c r="N164" s="101"/>
      <c r="O164" s="101"/>
      <c r="P164" s="102"/>
      <c r="Q164" s="101"/>
      <c r="R164" s="102"/>
      <c r="S164" s="102"/>
      <c r="T164" s="104"/>
      <c r="U164" s="104"/>
      <c r="V164" s="104"/>
      <c r="W164" s="104"/>
    </row>
    <row r="165" spans="1:23" ht="19.95" customHeight="1" x14ac:dyDescent="0.2">
      <c r="B165">
        <v>52</v>
      </c>
      <c r="C165" s="77"/>
      <c r="D165" s="77"/>
      <c r="E165" s="77"/>
      <c r="F165" s="77"/>
      <c r="G165" s="78"/>
      <c r="H165" s="105"/>
      <c r="I165" s="79"/>
      <c r="J165" s="80"/>
      <c r="K165" s="81"/>
      <c r="L165" s="82"/>
      <c r="M165" s="83"/>
      <c r="N165" s="83"/>
      <c r="O165" s="83"/>
      <c r="P165" s="84"/>
      <c r="Q165" s="83"/>
      <c r="R165" s="84"/>
      <c r="S165" s="84"/>
      <c r="T165" s="85"/>
      <c r="U165" s="85"/>
      <c r="V165" s="85"/>
      <c r="W165" s="85"/>
    </row>
    <row r="166" spans="1:23" ht="19.95" customHeight="1" x14ac:dyDescent="0.2">
      <c r="C166" s="88"/>
      <c r="D166" s="88"/>
      <c r="E166" s="88"/>
      <c r="F166" s="88"/>
      <c r="G166" s="89"/>
      <c r="H166" s="106"/>
      <c r="I166" s="79"/>
      <c r="J166" s="80"/>
      <c r="K166" s="90"/>
      <c r="L166" s="91"/>
      <c r="M166" s="92"/>
      <c r="N166" s="92"/>
      <c r="O166" s="92"/>
      <c r="P166" s="93"/>
      <c r="Q166" s="92"/>
      <c r="R166" s="93"/>
      <c r="S166" s="93"/>
      <c r="T166" s="95"/>
      <c r="U166" s="95"/>
      <c r="V166" s="95"/>
      <c r="W166" s="95"/>
    </row>
    <row r="167" spans="1:23" ht="19.95" customHeight="1" thickBot="1" x14ac:dyDescent="0.25">
      <c r="C167" s="97"/>
      <c r="D167" s="97"/>
      <c r="E167" s="97"/>
      <c r="F167" s="97"/>
      <c r="G167" s="98"/>
      <c r="H167" s="107"/>
      <c r="I167" s="79"/>
      <c r="J167" s="80"/>
      <c r="K167" s="99"/>
      <c r="L167" s="100"/>
      <c r="M167" s="101"/>
      <c r="N167" s="101"/>
      <c r="O167" s="101"/>
      <c r="P167" s="102"/>
      <c r="Q167" s="101"/>
      <c r="R167" s="102"/>
      <c r="S167" s="102"/>
      <c r="T167" s="104"/>
      <c r="U167" s="104"/>
      <c r="V167" s="104"/>
      <c r="W167" s="104"/>
    </row>
    <row r="168" spans="1:23" ht="14.4" x14ac:dyDescent="0.2">
      <c r="A168" s="74"/>
      <c r="B168">
        <v>53</v>
      </c>
      <c r="C168" s="76"/>
      <c r="D168" s="76"/>
      <c r="E168" s="77"/>
      <c r="F168" s="83"/>
      <c r="G168" s="78"/>
      <c r="H168" s="105"/>
      <c r="I168" s="111"/>
      <c r="J168" s="80"/>
      <c r="K168" s="81"/>
      <c r="L168" s="82"/>
      <c r="M168" s="83"/>
      <c r="N168" s="83"/>
      <c r="O168" s="83"/>
      <c r="P168" s="84"/>
      <c r="Q168" s="83"/>
      <c r="R168" s="84"/>
      <c r="S168" s="84"/>
      <c r="T168" s="85"/>
      <c r="U168" s="85"/>
      <c r="V168" s="85"/>
      <c r="W168" s="85"/>
    </row>
    <row r="169" spans="1:23" ht="14.4" x14ac:dyDescent="0.2">
      <c r="A169" s="74"/>
      <c r="C169" s="87"/>
      <c r="D169" s="87"/>
      <c r="E169" s="88"/>
      <c r="F169" s="92"/>
      <c r="G169" s="89"/>
      <c r="H169" s="106"/>
      <c r="I169" s="111"/>
      <c r="J169" s="80"/>
      <c r="K169" s="90"/>
      <c r="L169" s="91"/>
      <c r="M169" s="92"/>
      <c r="N169" s="92"/>
      <c r="O169" s="92"/>
      <c r="P169" s="93"/>
      <c r="Q169" s="92"/>
      <c r="R169" s="93"/>
      <c r="S169" s="93"/>
      <c r="T169" s="95"/>
      <c r="U169" s="95"/>
      <c r="V169" s="95"/>
      <c r="W169" s="95"/>
    </row>
    <row r="170" spans="1:23" ht="15" thickBot="1" x14ac:dyDescent="0.25">
      <c r="A170" s="74"/>
      <c r="C170" s="96"/>
      <c r="D170" s="96"/>
      <c r="E170" s="97"/>
      <c r="F170" s="101"/>
      <c r="G170" s="98"/>
      <c r="H170" s="107"/>
      <c r="I170" s="111"/>
      <c r="J170" s="80"/>
      <c r="K170" s="99"/>
      <c r="L170" s="100"/>
      <c r="M170" s="101"/>
      <c r="N170" s="101"/>
      <c r="O170" s="101"/>
      <c r="P170" s="102"/>
      <c r="Q170" s="101"/>
      <c r="R170" s="102"/>
      <c r="S170" s="102"/>
      <c r="T170" s="104"/>
      <c r="U170" s="104"/>
      <c r="V170" s="104"/>
      <c r="W170" s="104"/>
    </row>
    <row r="171" spans="1:23" ht="14.4" x14ac:dyDescent="0.2">
      <c r="A171" s="74"/>
      <c r="B171">
        <v>54</v>
      </c>
      <c r="C171" s="76"/>
      <c r="D171" s="76"/>
      <c r="E171" s="77"/>
      <c r="F171" s="83"/>
      <c r="G171" s="78"/>
      <c r="H171" s="105"/>
      <c r="I171" s="111"/>
      <c r="J171" s="80"/>
      <c r="K171" s="81"/>
      <c r="L171" s="82"/>
      <c r="M171" s="83"/>
      <c r="N171" s="83"/>
      <c r="O171" s="83"/>
      <c r="P171" s="84"/>
      <c r="Q171" s="83"/>
      <c r="R171" s="84"/>
      <c r="S171" s="84"/>
      <c r="T171" s="85"/>
      <c r="U171" s="85"/>
      <c r="V171" s="85"/>
      <c r="W171" s="85"/>
    </row>
    <row r="172" spans="1:23" ht="14.4" x14ac:dyDescent="0.2">
      <c r="A172" s="74"/>
      <c r="C172" s="87"/>
      <c r="D172" s="87"/>
      <c r="E172" s="88"/>
      <c r="F172" s="92"/>
      <c r="G172" s="89"/>
      <c r="H172" s="106"/>
      <c r="I172" s="111"/>
      <c r="J172" s="80"/>
      <c r="K172" s="90"/>
      <c r="L172" s="91"/>
      <c r="M172" s="92"/>
      <c r="N172" s="92"/>
      <c r="O172" s="92"/>
      <c r="P172" s="93"/>
      <c r="Q172" s="92"/>
      <c r="R172" s="93"/>
      <c r="S172" s="93"/>
      <c r="T172" s="95"/>
      <c r="U172" s="95"/>
      <c r="V172" s="95"/>
      <c r="W172" s="95"/>
    </row>
    <row r="173" spans="1:23" ht="15" thickBot="1" x14ac:dyDescent="0.25">
      <c r="A173" s="74"/>
      <c r="C173" s="96"/>
      <c r="D173" s="96"/>
      <c r="E173" s="97"/>
      <c r="F173" s="101"/>
      <c r="G173" s="98"/>
      <c r="H173" s="107"/>
      <c r="I173" s="111"/>
      <c r="J173" s="80"/>
      <c r="K173" s="99"/>
      <c r="L173" s="100"/>
      <c r="M173" s="101"/>
      <c r="N173" s="101"/>
      <c r="O173" s="101"/>
      <c r="P173" s="102"/>
      <c r="Q173" s="101"/>
      <c r="R173" s="102"/>
      <c r="S173" s="102"/>
      <c r="T173" s="104"/>
      <c r="U173" s="104"/>
      <c r="V173" s="104"/>
      <c r="W173" s="104"/>
    </row>
    <row r="174" spans="1:23" ht="14.4" x14ac:dyDescent="0.2">
      <c r="A174" s="74"/>
      <c r="B174">
        <v>55</v>
      </c>
      <c r="C174" s="76"/>
      <c r="D174" s="76"/>
      <c r="E174" s="77"/>
      <c r="F174" s="83"/>
      <c r="G174" s="78"/>
      <c r="H174" s="105"/>
      <c r="I174" s="111"/>
      <c r="J174" s="80"/>
      <c r="K174" s="81"/>
      <c r="L174" s="82"/>
      <c r="M174" s="83"/>
      <c r="N174" s="83"/>
      <c r="O174" s="83"/>
      <c r="P174" s="84"/>
      <c r="Q174" s="83"/>
      <c r="R174" s="84"/>
      <c r="S174" s="84"/>
      <c r="T174" s="85"/>
      <c r="U174" s="85"/>
      <c r="V174" s="85"/>
      <c r="W174" s="85"/>
    </row>
    <row r="175" spans="1:23" ht="14.4" x14ac:dyDescent="0.2">
      <c r="A175" s="74"/>
      <c r="C175" s="87"/>
      <c r="D175" s="87"/>
      <c r="E175" s="88"/>
      <c r="F175" s="92"/>
      <c r="G175" s="89"/>
      <c r="H175" s="106"/>
      <c r="I175" s="111"/>
      <c r="J175" s="80"/>
      <c r="K175" s="90"/>
      <c r="L175" s="91"/>
      <c r="M175" s="92"/>
      <c r="N175" s="92"/>
      <c r="O175" s="92"/>
      <c r="P175" s="93"/>
      <c r="Q175" s="92"/>
      <c r="R175" s="93"/>
      <c r="S175" s="93"/>
      <c r="T175" s="95"/>
      <c r="U175" s="95"/>
      <c r="V175" s="95"/>
      <c r="W175" s="95"/>
    </row>
    <row r="176" spans="1:23" ht="15" thickBot="1" x14ac:dyDescent="0.25">
      <c r="A176" s="74"/>
      <c r="C176" s="96"/>
      <c r="D176" s="96"/>
      <c r="E176" s="97"/>
      <c r="F176" s="101"/>
      <c r="G176" s="98"/>
      <c r="H176" s="107"/>
      <c r="I176" s="111"/>
      <c r="J176" s="80"/>
      <c r="K176" s="99"/>
      <c r="L176" s="100"/>
      <c r="M176" s="101"/>
      <c r="N176" s="101"/>
      <c r="O176" s="101"/>
      <c r="P176" s="102"/>
      <c r="Q176" s="101"/>
      <c r="R176" s="102"/>
      <c r="S176" s="102"/>
      <c r="T176" s="104"/>
      <c r="U176" s="104"/>
      <c r="V176" s="104"/>
      <c r="W176" s="104"/>
    </row>
  </sheetData>
  <sheetProtection selectLockedCells="1" selectUnlockedCells="1"/>
  <mergeCells count="18">
    <mergeCell ref="V8:V10"/>
    <mergeCell ref="W8:W10"/>
    <mergeCell ref="E8:F8"/>
    <mergeCell ref="K8:K10"/>
    <mergeCell ref="L8:L10"/>
    <mergeCell ref="M8:M10"/>
    <mergeCell ref="N8:O9"/>
    <mergeCell ref="U8:U10"/>
    <mergeCell ref="T8:T10"/>
    <mergeCell ref="P8:P10"/>
    <mergeCell ref="Q8:Q10"/>
    <mergeCell ref="R8:R10"/>
    <mergeCell ref="S8:S10"/>
    <mergeCell ref="E4:F4"/>
    <mergeCell ref="E5:F5"/>
    <mergeCell ref="E6:F6"/>
    <mergeCell ref="M6:S6"/>
    <mergeCell ref="E7:F7"/>
  </mergeCells>
  <phoneticPr fontId="2"/>
  <pageMargins left="0.25" right="0.25" top="0.75" bottom="0.75" header="0.3" footer="0.3"/>
  <pageSetup paperSize="8" scale="88" fitToHeight="0" orientation="landscape" r:id="rId1"/>
  <headerFooter alignWithMargins="0"/>
  <rowBreaks count="6" manualBreakCount="6">
    <brk id="38" max="21" man="1"/>
    <brk id="68" max="21" man="1"/>
    <brk id="98" max="21" man="1"/>
    <brk id="128" max="21" man="1"/>
    <brk id="158" max="21" man="1"/>
    <brk id="176" max="19" man="1"/>
  </rowBreaks>
  <colBreaks count="1" manualBreakCount="1">
    <brk id="20" max="1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検査結果記入表</vt:lpstr>
      <vt:lpstr>記入例</vt:lpstr>
      <vt:lpstr>集計dx</vt:lpstr>
      <vt:lpstr>集計spc</vt:lpstr>
      <vt:lpstr>記入例!Print_Area</vt:lpstr>
      <vt:lpstr>検査結果記入表!Print_Area</vt:lpstr>
      <vt:lpstr>集計dx!Print_Area</vt:lpstr>
      <vt:lpstr>集計spc!Print_Area</vt:lpstr>
      <vt:lpstr>集計dx!Print_Titles</vt:lpstr>
      <vt:lpstr>集計spc!Print_Titles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2021-01-12T04:58:14Z</dcterms:created>
  <dcterms:modified xsi:type="dcterms:W3CDTF">2023-08-03T05:08:56Z</dcterms:modified>
</cp:coreProperties>
</file>